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bxx2hN9E1racVqN6t3EgBtUgrmzSrVUMFHb4gQ9fNxPdW4isLOgNuExOR0U9iV+XsxS9/jdKuw5Hf1LuWVKW+Q==" workbookSaltValue="VjvMSk/1E08FWIGPYGvXb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<sst xmlns="http://schemas.openxmlformats.org/spreadsheetml/2006/main" count="236" uniqueCount="119">
  <si>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</si>
  <si>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</si>
  <si>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</si>
  <si>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</si>
  <si>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</si>
  <si>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</si>
  <si>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</si>
  <si>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</si>
  <si>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</si>
  <si>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</si>
  <si>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</si>
  <si>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</si>
  <si>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</si>
  <si>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</si>
  <si>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</si>
  <si>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</si>
  <si>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</si>
  <si>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</si>
  <si>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</si>
  <si>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</si>
  <si>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</si>
  <si>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</si>
  <si>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</si>
  <si>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</si>
  <si>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</si>
  <si>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</si>
  <si>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</si>
  <si>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</si>
  <si>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</si>
  <si>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</si>
  <si>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</si>
  <si>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</si>
  <si>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</si>
  <si>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</si>
  <si>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</si>
  <si>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</si>
  <si>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</si>
  <si>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</si>
  <si>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</si>
  <si>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</si>
  <si>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</si>
  <si>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</si>
  <si>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</si>
  <si>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</si>
  <si>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</si>
  <si>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</si>
  <si>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</si>
  <si>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</si>
  <si>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</si>
  <si>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</si>
  <si>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</si>
  <si>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</si>
  <si>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</si>
  <si>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</si>
  <si>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</si>
  <si>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</si>
  <si>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</si>
  <si>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</si>
  <si>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</si>
  <si>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</si>
  <si>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</si>
  <si>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</si>
  <si>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</si>
  <si>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</si>
  <si>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</si>
  <si>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</si>
  <si>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</si>
  <si>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</si>
  <si>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</si>
  <si>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</si>
  <si>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</si>
  <si>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</si>
  <si>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</si>
  <si>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</si>
  <si>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</si>
  <si>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</si>
  <si>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</si>
  <si>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</si>
  <si>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</si>
  <si>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</si>
  <si>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</si>
  <si>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</si>
  <si>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</si>
  <si>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</si>
  <si>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</si>
  <si>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</si>
  <si>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</si>
  <si>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</si>
  <si>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</si>
  <si>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</si>
  <si>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</si>
  <si>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</si>
  <si>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</si>
  <si>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</si>
  <si>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</si>
  <si>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</si>
  <si>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</si>
  <si>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</si>
  <si>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</si>
  <si>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</si>
  <si>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</si>
  <si>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</si>
  <si>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</si>
  <si>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</si>
  <si>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</si>
  <si>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</si>
  <si>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</si>
  <si>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</si>
  <si>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</si>
  <si>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</si>
  <si>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</si>
  <si>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</si>
  <si>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</si>
  <si>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</si>
  <si>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</si>
  <si>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</si>
  <si>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管渠改善率はO%となっていますが、ストックマネジメント計画に基づき施設の長寿命化を図っていきます。</t>
    <rPh sb="1" eb="3">
      <t>カンキョ</t>
    </rPh>
    <rPh sb="3" eb="5">
      <t>カイゼン</t>
    </rPh>
    <rPh sb="5" eb="6">
      <t>リツ</t>
    </rPh>
    <rPh sb="28" eb="30">
      <t>ケイカク</t>
    </rPh>
    <rPh sb="31" eb="32">
      <t>モト</t>
    </rPh>
    <rPh sb="34" eb="36">
      <t>シセツ</t>
    </rPh>
    <rPh sb="37" eb="41">
      <t>チョウジュミョウカ</t>
    </rPh>
    <rPh sb="42" eb="43">
      <t>ハカ</t>
    </rPh>
    <phoneticPr fontId="4"/>
  </si>
  <si>
    <t>　本市の公共下水道事業は、汚水処理原価が抑えられている一方で、使用料水準は低い状況です。（平成30年度に使用料改定を行ったが、現在は激変緩和措置期間中のため大幅な増収とならない）そのため、経費回収率が100%未満となっており、使用料収入の不足分を一般会計からの繰入金で賄っている状況です。
　今後、管渠の新設及び施設の改築・更新を計画的かつ効率的に進め、水洗化率の向上等による収益の確保と適正化を図る必要があります。また、経営戦略を策定し、安定的かつ継続的な事業運営を目指します。</t>
    <rPh sb="1" eb="3">
      <t>ホンシ</t>
    </rPh>
    <rPh sb="4" eb="6">
      <t>コウキョウ</t>
    </rPh>
    <rPh sb="6" eb="9">
      <t>ゲスイドウ</t>
    </rPh>
    <rPh sb="9" eb="11">
      <t>ジギョウ</t>
    </rPh>
    <rPh sb="13" eb="15">
      <t>オスイ</t>
    </rPh>
    <rPh sb="15" eb="17">
      <t>ショリ</t>
    </rPh>
    <rPh sb="17" eb="19">
      <t>ゲンカ</t>
    </rPh>
    <rPh sb="20" eb="21">
      <t>オサ</t>
    </rPh>
    <rPh sb="27" eb="29">
      <t>イッポウ</t>
    </rPh>
    <rPh sb="31" eb="33">
      <t>シヨウ</t>
    </rPh>
    <rPh sb="33" eb="34">
      <t>リョウ</t>
    </rPh>
    <rPh sb="34" eb="36">
      <t>スイジュン</t>
    </rPh>
    <rPh sb="37" eb="38">
      <t>ヒク</t>
    </rPh>
    <rPh sb="39" eb="41">
      <t>ジョウキョウ</t>
    </rPh>
    <rPh sb="45" eb="47">
      <t>ヘイセイ</t>
    </rPh>
    <rPh sb="49" eb="51">
      <t>ネンド</t>
    </rPh>
    <rPh sb="52" eb="55">
      <t>シヨウリョウ</t>
    </rPh>
    <rPh sb="55" eb="57">
      <t>カイテイ</t>
    </rPh>
    <rPh sb="58" eb="59">
      <t>オコナ</t>
    </rPh>
    <rPh sb="63" eb="65">
      <t>ゲンザイ</t>
    </rPh>
    <rPh sb="66" eb="68">
      <t>ゲキヘン</t>
    </rPh>
    <rPh sb="68" eb="70">
      <t>カンワ</t>
    </rPh>
    <rPh sb="70" eb="72">
      <t>ソチ</t>
    </rPh>
    <rPh sb="72" eb="75">
      <t>キカンチュウ</t>
    </rPh>
    <rPh sb="78" eb="80">
      <t>オオハバ</t>
    </rPh>
    <rPh sb="81" eb="83">
      <t>ゾウシュウ</t>
    </rPh>
    <rPh sb="94" eb="96">
      <t>ケイヒ</t>
    </rPh>
    <rPh sb="96" eb="98">
      <t>カイシュウ</t>
    </rPh>
    <rPh sb="98" eb="99">
      <t>リツ</t>
    </rPh>
    <rPh sb="113" eb="116">
      <t>シヨウリョウ</t>
    </rPh>
    <rPh sb="116" eb="118">
      <t>シュウニュウ</t>
    </rPh>
    <rPh sb="119" eb="122">
      <t>フソクブン</t>
    </rPh>
    <rPh sb="123" eb="125">
      <t>イッパン</t>
    </rPh>
    <rPh sb="125" eb="127">
      <t>カイケイ</t>
    </rPh>
    <rPh sb="130" eb="132">
      <t>クリイレ</t>
    </rPh>
    <rPh sb="132" eb="133">
      <t>キン</t>
    </rPh>
    <rPh sb="134" eb="135">
      <t>マカナ</t>
    </rPh>
    <rPh sb="139" eb="141">
      <t>ジョウキョウ</t>
    </rPh>
    <rPh sb="146" eb="148">
      <t>コンゴ</t>
    </rPh>
    <rPh sb="149" eb="151">
      <t>カンキョ</t>
    </rPh>
    <rPh sb="152" eb="154">
      <t>シンセツ</t>
    </rPh>
    <rPh sb="154" eb="155">
      <t>オヨ</t>
    </rPh>
    <rPh sb="156" eb="158">
      <t>シセツ</t>
    </rPh>
    <rPh sb="159" eb="161">
      <t>カイチク</t>
    </rPh>
    <rPh sb="162" eb="164">
      <t>コウシン</t>
    </rPh>
    <rPh sb="165" eb="168">
      <t>ケイカクテキ</t>
    </rPh>
    <rPh sb="170" eb="173">
      <t>コウリツテキ</t>
    </rPh>
    <rPh sb="174" eb="175">
      <t>スス</t>
    </rPh>
    <rPh sb="177" eb="180">
      <t>スイセンカ</t>
    </rPh>
    <rPh sb="180" eb="181">
      <t>リツ</t>
    </rPh>
    <rPh sb="182" eb="184">
      <t>コウジョウ</t>
    </rPh>
    <rPh sb="184" eb="185">
      <t>トウ</t>
    </rPh>
    <rPh sb="188" eb="190">
      <t>シュウエキ</t>
    </rPh>
    <rPh sb="191" eb="193">
      <t>カクホ</t>
    </rPh>
    <rPh sb="194" eb="197">
      <t>テキセイカ</t>
    </rPh>
    <rPh sb="198" eb="199">
      <t>ハカ</t>
    </rPh>
    <rPh sb="200" eb="202">
      <t>ヒツヨウ</t>
    </rPh>
    <rPh sb="211" eb="213">
      <t>ケイエイ</t>
    </rPh>
    <rPh sb="213" eb="215">
      <t>センリャク</t>
    </rPh>
    <rPh sb="216" eb="218">
      <t>サクテイ</t>
    </rPh>
    <rPh sb="220" eb="223">
      <t>アンテイテキ</t>
    </rPh>
    <rPh sb="225" eb="228">
      <t>ケイゾクテキ</t>
    </rPh>
    <rPh sb="229" eb="231">
      <t>ジギョウ</t>
    </rPh>
    <rPh sb="231" eb="233">
      <t>ウンエイ</t>
    </rPh>
    <rPh sb="234" eb="236">
      <t>メザ</t>
    </rPh>
    <phoneticPr fontId="4"/>
  </si>
  <si>
    <t xml:space="preserve">　収益的収支比率は依然として100%を下回っており、使用料以外の収入（一般会計繰入金等）に依存している状況です。これは事業運営に支障をきたす経営状況であり、健全経営に向けた取り組みが必要です。前年度より若干上昇していますが、これは企業会計移行に伴う打切り決算により、支出分の減少額が大きかったためと推察されます。
　企業債残高対事業規模比率は類似団体を大幅に下回っており、また、年々減少しています。これは、整備事業の減少とともに新たな借入も減少傾向にあり、過去に借り入れた地方債の償還が進んでいるためです。
　経費回収率は、類似団体平均を下回っています。平成30年に使用料改定を行いましたが、令和6年まで激変緩和措置による軽減期間中であることから、大幅な増収につながりにくい傾向にあります。また、令和元年度は打切り決算のため、例年より収入額が減少し、前年度より低い数値となっています。
　汚水処理原価は類似団体平均を下回っており、より効率的な処理が行えるよう取り組んでいきます。今後も、老朽化した施設の改築・更新を計画的に進め、適正な汚水処理及び施設の維持管理を行っていきます。
(2)効率性について
　施設使用率は類似団体平均を上回っており、効率的に施設を利用できている状況です。また、水洗化率の上昇に伴い、施設利用率も前年度から上昇しています。
　水洗化率は、類似団体平均とほぼ同じ数値です。年々上昇しており、今後も水洗化率100%を目指していきます。
</t>
    <rPh sb="1" eb="4">
      <t>シュウエキテキ</t>
    </rPh>
    <rPh sb="4" eb="6">
      <t>シュウシ</t>
    </rPh>
    <rPh sb="6" eb="8">
      <t>ヒリツ</t>
    </rPh>
    <rPh sb="9" eb="11">
      <t>イゼン</t>
    </rPh>
    <rPh sb="19" eb="21">
      <t>シタマワ</t>
    </rPh>
    <rPh sb="26" eb="29">
      <t>シヨウリョウ</t>
    </rPh>
    <rPh sb="29" eb="31">
      <t>イガイ</t>
    </rPh>
    <rPh sb="32" eb="34">
      <t>シュウニュウ</t>
    </rPh>
    <rPh sb="35" eb="37">
      <t>イッパン</t>
    </rPh>
    <rPh sb="37" eb="39">
      <t>カイケイ</t>
    </rPh>
    <rPh sb="39" eb="41">
      <t>クリイレ</t>
    </rPh>
    <rPh sb="41" eb="42">
      <t>キン</t>
    </rPh>
    <rPh sb="42" eb="43">
      <t>トウ</t>
    </rPh>
    <rPh sb="45" eb="47">
      <t>イゾン</t>
    </rPh>
    <rPh sb="51" eb="53">
      <t>ジョウキョウ</t>
    </rPh>
    <rPh sb="59" eb="61">
      <t>ジギョウ</t>
    </rPh>
    <rPh sb="61" eb="63">
      <t>ウンエイ</t>
    </rPh>
    <rPh sb="64" eb="66">
      <t>シショウ</t>
    </rPh>
    <rPh sb="70" eb="72">
      <t>ケイエイ</t>
    </rPh>
    <rPh sb="72" eb="74">
      <t>ジョウキョウ</t>
    </rPh>
    <rPh sb="78" eb="80">
      <t>ケンゼン</t>
    </rPh>
    <rPh sb="80" eb="82">
      <t>ケイエイ</t>
    </rPh>
    <rPh sb="83" eb="84">
      <t>ム</t>
    </rPh>
    <rPh sb="86" eb="87">
      <t>ト</t>
    </rPh>
    <rPh sb="88" eb="89">
      <t>ク</t>
    </rPh>
    <rPh sb="91" eb="93">
      <t>ヒツヨウ</t>
    </rPh>
    <rPh sb="96" eb="99">
      <t>ゼンネンド</t>
    </rPh>
    <rPh sb="101" eb="103">
      <t>ジャッカン</t>
    </rPh>
    <rPh sb="103" eb="105">
      <t>ジョウショウ</t>
    </rPh>
    <rPh sb="115" eb="117">
      <t>キギョウ</t>
    </rPh>
    <rPh sb="117" eb="119">
      <t>カイケイ</t>
    </rPh>
    <rPh sb="119" eb="121">
      <t>イコウ</t>
    </rPh>
    <rPh sb="122" eb="123">
      <t>トモナ</t>
    </rPh>
    <rPh sb="124" eb="126">
      <t>ウチキ</t>
    </rPh>
    <rPh sb="127" eb="129">
      <t>ケッサン</t>
    </rPh>
    <rPh sb="133" eb="135">
      <t>シシュツ</t>
    </rPh>
    <rPh sb="135" eb="136">
      <t>ブン</t>
    </rPh>
    <rPh sb="137" eb="139">
      <t>ゲンショウ</t>
    </rPh>
    <rPh sb="139" eb="140">
      <t>ガク</t>
    </rPh>
    <rPh sb="141" eb="142">
      <t>オオ</t>
    </rPh>
    <rPh sb="149" eb="151">
      <t>スイサツ</t>
    </rPh>
    <rPh sb="158" eb="160">
      <t>キギョウ</t>
    </rPh>
    <rPh sb="160" eb="161">
      <t>サイ</t>
    </rPh>
    <rPh sb="161" eb="163">
      <t>ザンダカ</t>
    </rPh>
    <rPh sb="163" eb="164">
      <t>タイ</t>
    </rPh>
    <rPh sb="164" eb="166">
      <t>ジギョウ</t>
    </rPh>
    <rPh sb="166" eb="168">
      <t>キボ</t>
    </rPh>
    <rPh sb="168" eb="170">
      <t>ヒリツ</t>
    </rPh>
    <rPh sb="171" eb="173">
      <t>ルイジ</t>
    </rPh>
    <rPh sb="173" eb="175">
      <t>ダンタイ</t>
    </rPh>
    <rPh sb="176" eb="178">
      <t>オオハバ</t>
    </rPh>
    <rPh sb="179" eb="181">
      <t>シタマワ</t>
    </rPh>
    <rPh sb="189" eb="191">
      <t>ネンネン</t>
    </rPh>
    <rPh sb="191" eb="193">
      <t>ゲンショウ</t>
    </rPh>
    <rPh sb="203" eb="205">
      <t>セイビ</t>
    </rPh>
    <rPh sb="205" eb="207">
      <t>ジギョウ</t>
    </rPh>
    <rPh sb="208" eb="210">
      <t>ゲンショウ</t>
    </rPh>
    <rPh sb="214" eb="215">
      <t>アラ</t>
    </rPh>
    <rPh sb="217" eb="219">
      <t>カリイレ</t>
    </rPh>
    <rPh sb="220" eb="222">
      <t>ゲンショウ</t>
    </rPh>
    <rPh sb="222" eb="224">
      <t>ケイコウ</t>
    </rPh>
    <rPh sb="228" eb="230">
      <t>カコ</t>
    </rPh>
    <rPh sb="231" eb="232">
      <t>カ</t>
    </rPh>
    <rPh sb="233" eb="234">
      <t>イ</t>
    </rPh>
    <rPh sb="236" eb="239">
      <t>チホウサイ</t>
    </rPh>
    <rPh sb="240" eb="242">
      <t>ショウカン</t>
    </rPh>
    <rPh sb="243" eb="244">
      <t>スス</t>
    </rPh>
    <rPh sb="255" eb="257">
      <t>ケイヒ</t>
    </rPh>
    <rPh sb="257" eb="259">
      <t>カイシュウ</t>
    </rPh>
    <rPh sb="259" eb="260">
      <t>リツ</t>
    </rPh>
    <rPh sb="262" eb="264">
      <t>ルイジ</t>
    </rPh>
    <rPh sb="264" eb="266">
      <t>ダンタイ</t>
    </rPh>
    <rPh sb="266" eb="268">
      <t>ヘイキン</t>
    </rPh>
    <rPh sb="269" eb="271">
      <t>シタマワ</t>
    </rPh>
    <rPh sb="277" eb="279">
      <t>ヘイセイ</t>
    </rPh>
    <rPh sb="281" eb="282">
      <t>ネン</t>
    </rPh>
    <rPh sb="283" eb="286">
      <t>シヨウリョウ</t>
    </rPh>
    <rPh sb="286" eb="288">
      <t>カイテイ</t>
    </rPh>
    <rPh sb="289" eb="290">
      <t>オコナ</t>
    </rPh>
    <rPh sb="296" eb="298">
      <t>レイワ</t>
    </rPh>
    <rPh sb="299" eb="300">
      <t>ネン</t>
    </rPh>
    <rPh sb="302" eb="304">
      <t>ゲキヘン</t>
    </rPh>
    <rPh sb="304" eb="306">
      <t>カンワ</t>
    </rPh>
    <rPh sb="306" eb="308">
      <t>ソチ</t>
    </rPh>
    <rPh sb="311" eb="313">
      <t>ケイゲン</t>
    </rPh>
    <rPh sb="313" eb="315">
      <t>キカン</t>
    </rPh>
    <rPh sb="315" eb="316">
      <t>チュウ</t>
    </rPh>
    <rPh sb="324" eb="326">
      <t>オオハバ</t>
    </rPh>
    <rPh sb="327" eb="329">
      <t>ゾウシュウ</t>
    </rPh>
    <rPh sb="337" eb="339">
      <t>ケイコウ</t>
    </rPh>
    <rPh sb="348" eb="350">
      <t>レイワ</t>
    </rPh>
    <rPh sb="350" eb="351">
      <t>ガン</t>
    </rPh>
    <rPh sb="351" eb="353">
      <t>ネンド</t>
    </rPh>
    <rPh sb="354" eb="356">
      <t>ウチキ</t>
    </rPh>
    <rPh sb="357" eb="359">
      <t>ケッサン</t>
    </rPh>
    <rPh sb="363" eb="365">
      <t>レイネン</t>
    </rPh>
    <rPh sb="367" eb="369">
      <t>シュウニュウ</t>
    </rPh>
    <rPh sb="369" eb="370">
      <t>ガク</t>
    </rPh>
    <rPh sb="371" eb="373">
      <t>ゲンショウ</t>
    </rPh>
    <rPh sb="375" eb="378">
      <t>ゼンネンド</t>
    </rPh>
    <rPh sb="380" eb="381">
      <t>ヒク</t>
    </rPh>
    <rPh sb="382" eb="384">
      <t>スウチ</t>
    </rPh>
    <rPh sb="394" eb="396">
      <t>オスイ</t>
    </rPh>
    <rPh sb="396" eb="398">
      <t>ショリ</t>
    </rPh>
    <rPh sb="398" eb="400">
      <t>ゲンカ</t>
    </rPh>
    <rPh sb="401" eb="403">
      <t>ルイジ</t>
    </rPh>
    <rPh sb="403" eb="405">
      <t>ダンタイ</t>
    </rPh>
    <rPh sb="405" eb="407">
      <t>ヘイキン</t>
    </rPh>
    <rPh sb="408" eb="410">
      <t>シタマワ</t>
    </rPh>
    <rPh sb="417" eb="420">
      <t>コウリツテキ</t>
    </rPh>
    <rPh sb="421" eb="423">
      <t>ショリ</t>
    </rPh>
    <rPh sb="424" eb="425">
      <t>オコナ</t>
    </rPh>
    <rPh sb="429" eb="430">
      <t>ト</t>
    </rPh>
    <rPh sb="431" eb="432">
      <t>ク</t>
    </rPh>
    <rPh sb="439" eb="441">
      <t>コンゴ</t>
    </rPh>
    <rPh sb="443" eb="446">
      <t>ロウキュウカ</t>
    </rPh>
    <rPh sb="448" eb="450">
      <t>シセツ</t>
    </rPh>
    <rPh sb="451" eb="453">
      <t>カイチク</t>
    </rPh>
    <rPh sb="454" eb="456">
      <t>コウシン</t>
    </rPh>
    <rPh sb="457" eb="460">
      <t>ケイカクテキ</t>
    </rPh>
    <rPh sb="461" eb="462">
      <t>スス</t>
    </rPh>
    <rPh sb="464" eb="466">
      <t>テキセイ</t>
    </rPh>
    <rPh sb="468" eb="469">
      <t>ミズ</t>
    </rPh>
    <rPh sb="469" eb="471">
      <t>ショリ</t>
    </rPh>
    <rPh sb="471" eb="472">
      <t>オヨ</t>
    </rPh>
    <rPh sb="473" eb="475">
      <t>シセツ</t>
    </rPh>
    <rPh sb="476" eb="478">
      <t>イジ</t>
    </rPh>
    <rPh sb="478" eb="480">
      <t>カンリ</t>
    </rPh>
    <rPh sb="481" eb="482">
      <t>オコナ</t>
    </rPh>
    <rPh sb="494" eb="497">
      <t>コウリツセイ</t>
    </rPh>
    <rPh sb="503" eb="505">
      <t>シセツ</t>
    </rPh>
    <rPh sb="505" eb="507">
      <t>シヨウ</t>
    </rPh>
    <rPh sb="507" eb="508">
      <t>リツ</t>
    </rPh>
    <rPh sb="509" eb="511">
      <t>ルイジ</t>
    </rPh>
    <rPh sb="511" eb="513">
      <t>ダンタイ</t>
    </rPh>
    <rPh sb="513" eb="515">
      <t>ヘイキン</t>
    </rPh>
    <rPh sb="516" eb="518">
      <t>ウワマワ</t>
    </rPh>
    <rPh sb="523" eb="526">
      <t>コウリツテキ</t>
    </rPh>
    <rPh sb="527" eb="529">
      <t>シセツ</t>
    </rPh>
    <rPh sb="530" eb="532">
      <t>リヨウ</t>
    </rPh>
    <rPh sb="537" eb="539">
      <t>ジョウキョウ</t>
    </rPh>
    <rPh sb="545" eb="548">
      <t>スイセンカ</t>
    </rPh>
    <rPh sb="548" eb="549">
      <t>リツ</t>
    </rPh>
    <rPh sb="550" eb="552">
      <t>ジョウショウ</t>
    </rPh>
    <rPh sb="553" eb="554">
      <t>トモナ</t>
    </rPh>
    <rPh sb="556" eb="558">
      <t>シセツ</t>
    </rPh>
    <rPh sb="558" eb="560">
      <t>リヨウ</t>
    </rPh>
    <rPh sb="560" eb="561">
      <t>リツ</t>
    </rPh>
    <rPh sb="562" eb="565">
      <t>ゼンネンド</t>
    </rPh>
    <rPh sb="567" eb="569">
      <t>ジョウショウ</t>
    </rPh>
    <rPh sb="577" eb="580">
      <t>スイセンカ</t>
    </rPh>
    <rPh sb="580" eb="581">
      <t>リツ</t>
    </rPh>
    <rPh sb="583" eb="585">
      <t>ルイジ</t>
    </rPh>
    <rPh sb="585" eb="587">
      <t>ダンタイ</t>
    </rPh>
    <rPh sb="587" eb="589">
      <t>ヘイキン</t>
    </rPh>
    <rPh sb="592" eb="593">
      <t>オナ</t>
    </rPh>
    <rPh sb="594" eb="596">
      <t>スウチ</t>
    </rPh>
    <rPh sb="599" eb="601">
      <t>ネンネン</t>
    </rPh>
    <rPh sb="601" eb="603">
      <t>ジョウショウ</t>
    </rPh>
    <rPh sb="608" eb="610">
      <t>コンゴ</t>
    </rPh>
    <rPh sb="611" eb="614">
      <t>スイセンカ</t>
    </rPh>
    <rPh sb="614" eb="615">
      <t>リツ</t>
    </rPh>
    <rPh sb="620" eb="62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</si>
</sst>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56-4E79-AD26-884DF14801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7256-4E79-AD26-884DF14801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80.06</c:v>
                </c:pt>
                <c:pt idx="1">
                  <c:v>80.28</c:v>
                </c:pt>
                <c:pt idx="2">
                  <c:v>82.32</c:v>
                </c:pt>
                <c:pt idx="3">
                  <c:v>79.52</c:v>
                </c:pt>
                <c:pt idx="4">
                  <c:v>100.26</c:v>
                </c:pt>
              </c:numCache>
            </c:numRef>
          </c:val>
          <c:extLst>
            <c:ext xmlns:c16="http://schemas.microsoft.com/office/drawing/2014/chart" uri="{C3380CC4-5D6E-409C-BE32-E72D297353CC}">
              <c16:uniqueId val="{00000000-5BBC-4B62-9DBA-4CCB174C43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5BBC-4B62-9DBA-4CCB174C43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90.48</c:v>
                </c:pt>
                <c:pt idx="1">
                  <c:v>91.16</c:v>
                </c:pt>
                <c:pt idx="2">
                  <c:v>91.67</c:v>
                </c:pt>
                <c:pt idx="3">
                  <c:v>92.29</c:v>
                </c:pt>
                <c:pt idx="4">
                  <c:v>92.59</c:v>
                </c:pt>
              </c:numCache>
            </c:numRef>
          </c:val>
          <c:extLst>
            <c:ext xmlns:c16="http://schemas.microsoft.com/office/drawing/2014/chart" uri="{C3380CC4-5D6E-409C-BE32-E72D297353CC}">
              <c16:uniqueId val="{00000000-0041-4243-A703-A9048D39E1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0041-4243-A703-A9048D39E1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96.53</c:v>
                </c:pt>
                <c:pt idx="1">
                  <c:v>92.56</c:v>
                </c:pt>
                <c:pt idx="2">
                  <c:v>91.41</c:v>
                </c:pt>
                <c:pt idx="3">
                  <c:v>92.93</c:v>
                </c:pt>
                <c:pt idx="4">
                  <c:v>93.8</c:v>
                </c:pt>
              </c:numCache>
            </c:numRef>
          </c:val>
          <c:extLst>
            <c:ext xmlns:c16="http://schemas.microsoft.com/office/drawing/2014/chart" uri="{C3380CC4-5D6E-409C-BE32-E72D297353CC}">
              <c16:uniqueId val="{00000000-C0BD-4130-A6C3-98FE67FC98E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BD-4130-A6C3-98FE67FC98E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5D-4F57-BCBD-5D7669E814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5D-4F57-BCBD-5D7669E814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DB-4568-B033-9374A8E8C1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DB-4568-B033-9374A8E8C1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81-42C9-9C9C-7BCFB40EC5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81-42C9-9C9C-7BCFB40EC5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14-452A-9A12-7A575E3D2F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4-452A-9A12-7A575E3D2F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256.49</c:v>
                </c:pt>
                <c:pt idx="1">
                  <c:v>219.05</c:v>
                </c:pt>
                <c:pt idx="2">
                  <c:v>221.23</c:v>
                </c:pt>
                <c:pt idx="3">
                  <c:v>141.88999999999999</c:v>
                </c:pt>
                <c:pt idx="4">
                  <c:v>104.15</c:v>
                </c:pt>
              </c:numCache>
            </c:numRef>
          </c:val>
          <c:extLst>
            <c:ext xmlns:c16="http://schemas.microsoft.com/office/drawing/2014/chart" uri="{C3380CC4-5D6E-409C-BE32-E72D297353CC}">
              <c16:uniqueId val="{00000000-6BA3-46F1-9D70-C80AD0FA8A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6BA3-46F1-9D70-C80AD0FA8A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88.47</c:v>
                </c:pt>
                <c:pt idx="1">
                  <c:v>88.73</c:v>
                </c:pt>
                <c:pt idx="2">
                  <c:v>88.86</c:v>
                </c:pt>
                <c:pt idx="3">
                  <c:v>91.24</c:v>
                </c:pt>
                <c:pt idx="4">
                  <c:v>90.58</c:v>
                </c:pt>
              </c:numCache>
            </c:numRef>
          </c:val>
          <c:extLst>
            <c:ext xmlns:c16="http://schemas.microsoft.com/office/drawing/2014/chart" uri="{C3380CC4-5D6E-409C-BE32-E72D297353CC}">
              <c16:uniqueId val="{00000000-C62D-44B3-A4D1-2FF9075A8D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C62D-44B3-A4D1-2FF9075A8D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153.07</c:v>
                </c:pt>
                <c:pt idx="1">
                  <c:v>153.05000000000001</c:v>
                </c:pt>
                <c:pt idx="2">
                  <c:v>153.09</c:v>
                </c:pt>
                <c:pt idx="3">
                  <c:v>150</c:v>
                </c:pt>
                <c:pt idx="4">
                  <c:v>150</c:v>
                </c:pt>
              </c:numCache>
            </c:numRef>
          </c:val>
          <c:extLst>
            <c:ext xmlns:c16="http://schemas.microsoft.com/office/drawing/2014/chart" uri="{C3380CC4-5D6E-409C-BE32-E72D297353CC}">
              <c16:uniqueId val="{00000000-DD53-432E-B1AC-C99C2DC0FD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DD53-432E-B1AC-C99C2DC0FD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那須塩原市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117458</v>
      </c>
      <c r="AM8" s="75"/>
      <c r="AN8" s="75"/>
      <c r="AO8" s="75"/>
      <c r="AP8" s="75"/>
      <c r="AQ8" s="75"/>
      <c r="AR8" s="75"/>
      <c r="AS8" s="75"/>
      <c r="AT8" s="74">
        <f>データ!T6</f>
        <v>592.74</v>
      </c>
      <c r="AU8" s="74"/>
      <c r="AV8" s="74"/>
      <c r="AW8" s="74"/>
      <c r="AX8" s="74"/>
      <c r="AY8" s="74"/>
      <c r="AZ8" s="74"/>
      <c r="BA8" s="74"/>
      <c r="BB8" s="74">
        <f>データ!U6</f>
        <v>198.16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50.51</v>
      </c>
      <c r="Q10" s="74"/>
      <c r="R10" s="74"/>
      <c r="S10" s="74"/>
      <c r="T10" s="74"/>
      <c r="U10" s="74"/>
      <c r="V10" s="74"/>
      <c r="W10" s="74">
        <f>データ!Q6</f>
        <v>67.33</v>
      </c>
      <c r="X10" s="74"/>
      <c r="Y10" s="74"/>
      <c r="Z10" s="74"/>
      <c r="AA10" s="74"/>
      <c r="AB10" s="74"/>
      <c r="AC10" s="74"/>
      <c r="AD10" s="75">
        <f>データ!R6</f>
        <v>2750</v>
      </c>
      <c r="AE10" s="75"/>
      <c r="AF10" s="75"/>
      <c r="AG10" s="75"/>
      <c r="AH10" s="75"/>
      <c r="AI10" s="75"/>
      <c r="AJ10" s="75"/>
      <c r="AK10" s="2"/>
      <c r="AL10" s="75">
        <f>データ!V6</f>
        <v>59259</v>
      </c>
      <c r="AM10" s="75"/>
      <c r="AN10" s="75"/>
      <c r="AO10" s="75"/>
      <c r="AP10" s="75"/>
      <c r="AQ10" s="75"/>
      <c r="AR10" s="75"/>
      <c r="AS10" s="75"/>
      <c r="AT10" s="74">
        <f>データ!W6</f>
        <v>20.89</v>
      </c>
      <c r="AU10" s="74"/>
      <c r="AV10" s="74"/>
      <c r="AW10" s="74"/>
      <c r="AX10" s="74"/>
      <c r="AY10" s="74"/>
      <c r="AZ10" s="74"/>
      <c r="BA10" s="74"/>
      <c r="BB10" s="74">
        <f>データ!X6</f>
        <v>2836.72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iGoR4573qyuG8eTu7UjAronrlU/QOfFIangA+JNptW47/wGt5n2+Fqi8JooR1U3s418aytKRai1luAUrn5vYXA==" saltValue="oVT/VsS7C1RP+UFOynaQ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92134</v>
      </c>
      <c r="D6" s="33">
        <f t="shared" si="3"/>
        <v>47</v>
      </c>
      <c r="E6" s="33">
        <f t="shared" si="3"/>
        <v>17</v>
      </c>
      <c r="F6" s="33">
        <f t="shared" si="3"/>
        <v>1</v>
      </c>
      <c r="G6" s="33">
        <f t="shared" si="3"/>
        <v>0</v>
      </c>
      <c r="H6" s="33" t="str">
        <f t="shared" si="3"/>
        <v>栃木県　那須塩原市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50.51</v>
      </c>
      <c r="Q6" s="34">
        <f t="shared" si="3"/>
        <v>67.33</v>
      </c>
      <c r="R6" s="34">
        <f t="shared" si="3"/>
        <v>2750</v>
      </c>
      <c r="S6" s="34">
        <f t="shared" si="3"/>
        <v>117458</v>
      </c>
      <c r="T6" s="34">
        <f t="shared" si="3"/>
        <v>592.74</v>
      </c>
      <c r="U6" s="34">
        <f t="shared" si="3"/>
        <v>198.16</v>
      </c>
      <c r="V6" s="34">
        <f t="shared" si="3"/>
        <v>59259</v>
      </c>
      <c r="W6" s="34">
        <f t="shared" si="3"/>
        <v>20.89</v>
      </c>
      <c r="X6" s="34">
        <f t="shared" si="3"/>
        <v>2836.72</v>
      </c>
      <c r="Y6" s="35">
        <f>IF(Y7="",NA(),Y7)</f>
        <v>96.53</v>
      </c>
      <c r="Z6" s="35">
        <f t="shared" ref="Z6:AH6" si="4">IF(Z7="",NA(),Z7)</f>
        <v>92.56</v>
      </c>
      <c r="AA6" s="35">
        <f t="shared" si="4"/>
        <v>91.41</v>
      </c>
      <c r="AB6" s="35">
        <f t="shared" si="4"/>
        <v>92.93</v>
      </c>
      <c r="AC6" s="35">
        <f t="shared" si="4"/>
        <v>93.8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256.49</v>
      </c>
      <c r="BG6" s="35">
        <f t="shared" ref="BG6:BO6" si="7">IF(BG7="",NA(),BG7)</f>
        <v>219.05</v>
      </c>
      <c r="BH6" s="35">
        <f t="shared" si="7"/>
        <v>221.23</v>
      </c>
      <c r="BI6" s="35">
        <f t="shared" si="7"/>
        <v>141.88999999999999</v>
      </c>
      <c r="BJ6" s="35">
        <f t="shared" si="7"/>
        <v>104.15</v>
      </c>
      <c r="BK6" s="35">
        <f t="shared" si="7"/>
        <v>848.31</v>
      </c>
      <c r="BL6" s="35">
        <f t="shared" si="7"/>
        <v>774.99</v>
      </c>
      <c r="BM6" s="35">
        <f t="shared" si="7"/>
        <v>799.41</v>
      </c>
      <c r="BN6" s="35">
        <f t="shared" si="7"/>
        <v>820.36</v>
      </c>
      <c r="BO6" s="35">
        <f t="shared" si="7"/>
        <v>847.44</v>
      </c>
      <c r="BP6" s="34" t="str">
        <f>IF(BP7="","",IF(BP7="-","【-】","【"&amp;SUBSTITUTE(TEXT(BP7,"#,##0.00"),"-","△")&amp;"】"))</f>
        <v>【682.51】</v>
      </c>
      <c r="BQ6" s="35">
        <f>IF(BQ7="",NA(),BQ7)</f>
        <v>88.47</v>
      </c>
      <c r="BR6" s="35">
        <f t="shared" ref="BR6:BZ6" si="8">IF(BR7="",NA(),BR7)</f>
        <v>88.73</v>
      </c>
      <c r="BS6" s="35">
        <f t="shared" si="8"/>
        <v>88.86</v>
      </c>
      <c r="BT6" s="35">
        <f t="shared" si="8"/>
        <v>91.24</v>
      </c>
      <c r="BU6" s="35">
        <f t="shared" si="8"/>
        <v>90.58</v>
      </c>
      <c r="BV6" s="35">
        <f t="shared" si="8"/>
        <v>94.38</v>
      </c>
      <c r="BW6" s="35">
        <f t="shared" si="8"/>
        <v>96.57</v>
      </c>
      <c r="BX6" s="35">
        <f t="shared" si="8"/>
        <v>96.54</v>
      </c>
      <c r="BY6" s="35">
        <f t="shared" si="8"/>
        <v>95.4</v>
      </c>
      <c r="BZ6" s="35">
        <f t="shared" si="8"/>
        <v>94.69</v>
      </c>
      <c r="CA6" s="34" t="str">
        <f>IF(CA7="","",IF(CA7="-","【-】","【"&amp;SUBSTITUTE(TEXT(CA7,"#,##0.00"),"-","△")&amp;"】"))</f>
        <v>【100.34】</v>
      </c>
      <c r="CB6" s="35">
        <f>IF(CB7="",NA(),CB7)</f>
        <v>153.07</v>
      </c>
      <c r="CC6" s="35">
        <f t="shared" ref="CC6:CK6" si="9">IF(CC7="",NA(),CC7)</f>
        <v>153.05000000000001</v>
      </c>
      <c r="CD6" s="35">
        <f t="shared" si="9"/>
        <v>153.09</v>
      </c>
      <c r="CE6" s="35">
        <f t="shared" si="9"/>
        <v>150</v>
      </c>
      <c r="CF6" s="35">
        <f t="shared" si="9"/>
        <v>150</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80.06</v>
      </c>
      <c r="CN6" s="35">
        <f t="shared" ref="CN6:CV6" si="10">IF(CN7="",NA(),CN7)</f>
        <v>80.28</v>
      </c>
      <c r="CO6" s="35">
        <f t="shared" si="10"/>
        <v>82.32</v>
      </c>
      <c r="CP6" s="35">
        <f t="shared" si="10"/>
        <v>79.52</v>
      </c>
      <c r="CQ6" s="35">
        <f t="shared" si="10"/>
        <v>100.26</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90.48</v>
      </c>
      <c r="CY6" s="35">
        <f t="shared" ref="CY6:DG6" si="11">IF(CY7="",NA(),CY7)</f>
        <v>91.16</v>
      </c>
      <c r="CZ6" s="35">
        <f t="shared" si="11"/>
        <v>91.67</v>
      </c>
      <c r="DA6" s="35">
        <f t="shared" si="11"/>
        <v>92.29</v>
      </c>
      <c r="DB6" s="35">
        <f t="shared" si="11"/>
        <v>92.59</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92134</v>
      </c>
      <c r="D7" s="37">
        <v>47</v>
      </c>
      <c r="E7" s="37">
        <v>17</v>
      </c>
      <c r="F7" s="37">
        <v>1</v>
      </c>
      <c r="G7" s="37">
        <v>0</v>
      </c>
      <c r="H7" s="37" t="s">
        <v>97</v>
      </c>
      <c r="I7" s="37" t="s">
        <v>98</v>
      </c>
      <c r="J7" s="37" t="s">
        <v>99</v>
      </c>
      <c r="K7" s="37" t="s">
        <v>100</v>
      </c>
      <c r="L7" s="37" t="s">
        <v>101</v>
      </c>
      <c r="M7" s="37" t="s">
        <v>102</v>
      </c>
      <c r="N7" s="38" t="s">
        <v>103</v>
      </c>
      <c r="O7" s="38" t="s">
        <v>104</v>
      </c>
      <c r="P7" s="38">
        <v>50.51</v>
      </c>
      <c r="Q7" s="38">
        <v>67.33</v>
      </c>
      <c r="R7" s="38">
        <v>2750</v>
      </c>
      <c r="S7" s="38">
        <v>117458</v>
      </c>
      <c r="T7" s="38">
        <v>592.74</v>
      </c>
      <c r="U7" s="38">
        <v>198.16</v>
      </c>
      <c r="V7" s="38">
        <v>59259</v>
      </c>
      <c r="W7" s="38">
        <v>20.89</v>
      </c>
      <c r="X7" s="38">
        <v>2836.72</v>
      </c>
      <c r="Y7" s="38">
        <v>96.53</v>
      </c>
      <c r="Z7" s="38">
        <v>92.56</v>
      </c>
      <c r="AA7" s="38">
        <v>91.41</v>
      </c>
      <c r="AB7" s="38">
        <v>92.93</v>
      </c>
      <c r="AC7" s="38">
        <v>93.8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256.49</v>
      </c>
      <c r="BG7" s="38">
        <v>219.05</v>
      </c>
      <c r="BH7" s="38">
        <v>221.23</v>
      </c>
      <c r="BI7" s="38">
        <v>141.88999999999999</v>
      </c>
      <c r="BJ7" s="38">
        <v>104.15</v>
      </c>
      <c r="BK7" s="38">
        <v>848.31</v>
      </c>
      <c r="BL7" s="38">
        <v>774.99</v>
      </c>
      <c r="BM7" s="38">
        <v>799.41</v>
      </c>
      <c r="BN7" s="38">
        <v>820.36</v>
      </c>
      <c r="BO7" s="38">
        <v>847.44</v>
      </c>
      <c r="BP7" s="38">
        <v>682.51</v>
      </c>
      <c r="BQ7" s="38">
        <v>88.47</v>
      </c>
      <c r="BR7" s="38">
        <v>88.73</v>
      </c>
      <c r="BS7" s="38">
        <v>88.86</v>
      </c>
      <c r="BT7" s="38">
        <v>91.24</v>
      </c>
      <c r="BU7" s="38">
        <v>90.58</v>
      </c>
      <c r="BV7" s="38">
        <v>94.38</v>
      </c>
      <c r="BW7" s="38">
        <v>96.57</v>
      </c>
      <c r="BX7" s="38">
        <v>96.54</v>
      </c>
      <c r="BY7" s="38">
        <v>95.4</v>
      </c>
      <c r="BZ7" s="38">
        <v>94.69</v>
      </c>
      <c r="CA7" s="38">
        <v>100.34</v>
      </c>
      <c r="CB7" s="38">
        <v>153.07</v>
      </c>
      <c r="CC7" s="38">
        <v>153.05000000000001</v>
      </c>
      <c r="CD7" s="38">
        <v>153.09</v>
      </c>
      <c r="CE7" s="38">
        <v>150</v>
      </c>
      <c r="CF7" s="38">
        <v>150</v>
      </c>
      <c r="CG7" s="38">
        <v>165.45</v>
      </c>
      <c r="CH7" s="38">
        <v>161.54</v>
      </c>
      <c r="CI7" s="38">
        <v>162.81</v>
      </c>
      <c r="CJ7" s="38">
        <v>163.19999999999999</v>
      </c>
      <c r="CK7" s="38">
        <v>159.78</v>
      </c>
      <c r="CL7" s="38">
        <v>136.15</v>
      </c>
      <c r="CM7" s="38">
        <v>80.06</v>
      </c>
      <c r="CN7" s="38">
        <v>80.28</v>
      </c>
      <c r="CO7" s="38">
        <v>82.32</v>
      </c>
      <c r="CP7" s="38">
        <v>79.52</v>
      </c>
      <c r="CQ7" s="38">
        <v>100.26</v>
      </c>
      <c r="CR7" s="38">
        <v>65.62</v>
      </c>
      <c r="CS7" s="38">
        <v>64.67</v>
      </c>
      <c r="CT7" s="38">
        <v>64.959999999999994</v>
      </c>
      <c r="CU7" s="38">
        <v>65.040000000000006</v>
      </c>
      <c r="CV7" s="38">
        <v>68.31</v>
      </c>
      <c r="CW7" s="38">
        <v>59.64</v>
      </c>
      <c r="CX7" s="38">
        <v>90.48</v>
      </c>
      <c r="CY7" s="38">
        <v>91.16</v>
      </c>
      <c r="CZ7" s="38">
        <v>91.67</v>
      </c>
      <c r="DA7" s="38">
        <v>92.29</v>
      </c>
      <c r="DB7" s="38">
        <v>92.59</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2021-02-11T00:59:20Z</cp:lastPrinted>
  <dcterms:created xsi:type="dcterms:W3CDTF">2020-12-04T02:44:07Z</dcterms:created>
  <dcterms:modified xsi:type="dcterms:W3CDTF">2021-02-20T02:06:30Z</dcterms:modified>
  <cp:category/>
</cp:coreProperties>
</file>