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05財政担当\R3（2021）\④公営企業\02 公営企業決算統計\19 公営企業に係る経営比較分析表（令和２年度決算）の分析等について\07 県HP公開\4下水（公共）\"/>
    </mc:Choice>
  </mc:AlternateContent>
  <workbookProtection workbookAlgorithmName="SHA-512" workbookHashValue="RK65WM4X7LKL0EdUW2rfsGhzV/ze79Kg0OX6jKWp79rd7jy1ZcmMhnWE0VKjHfvUhihPN6zLhcnZkAyqC6nCxw==" workbookSaltValue="wiFFyr0TQmHgOCR300a4Tw==" workbookSpinCount="100000" lockStructure="1"/>
  <bookViews>
    <workbookView xWindow="0" yWindow="0" windowWidth="20490" windowHeight="7620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AD10" i="4" s="1"/>
  <c r="Q6" i="5"/>
  <c r="P6" i="5"/>
  <c r="O6" i="5"/>
  <c r="N6" i="5"/>
  <c r="B10" i="4" s="1"/>
  <c r="M6" i="5"/>
  <c r="L6" i="5"/>
  <c r="K6" i="5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P10" i="4"/>
  <c r="I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<sst xmlns="http://schemas.openxmlformats.org/spreadsheetml/2006/main" count="319" uniqueCount="117">
  <si>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</si>
  <si>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</si>
  <si>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</si>
  <si>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</si>
  <si>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</si>
  <si>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</si>
  <si>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</si>
  <si>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</si>
  <si>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</si>
  <si>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</si>
  <si>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</si>
  <si>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</si>
  <si>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</si>
  <si>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</si>
  <si>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</si>
  <si>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</si>
  <si>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</si>
  <si>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</si>
  <si>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</si>
  <si>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</si>
  <si>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</si>
  <si>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</si>
  <si>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</si>
  <si>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</si>
  <si>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</si>
  <si>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</si>
  <si>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</si>
  <si>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</si>
  <si>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</si>
  <si>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</si>
  <si>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</si>
  <si>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</si>
  <si>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</si>
  <si>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</si>
  <si>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</si>
  <si>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</si>
  <si>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</si>
  <si>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</si>
  <si>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</si>
  <si>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</si>
  <si>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</si>
  <si>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</si>
  <si>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</si>
  <si>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</si>
  <si>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</si>
  <si>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</si>
  <si>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</si>
  <si>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</si>
  <si>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</si>
  <si>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</si>
  <si>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</si>
  <si>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</si>
  <si>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</si>
  <si>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</si>
  <si>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</si>
  <si>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</si>
  <si>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</si>
  <si>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</si>
  <si>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</si>
  <si>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</si>
  <si>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</si>
  <si>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</si>
  <si>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</si>
  <si>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</si>
  <si>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</si>
  <si>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</si>
  <si>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</si>
  <si>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</si>
  <si>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</si>
  <si>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</si>
  <si>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</si>
  <si>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</si>
  <si>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</si>
  <si>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</si>
  <si>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</si>
  <si>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</si>
  <si>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</si>
  <si>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</si>
  <si>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</si>
  <si>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</si>
  <si>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</si>
  <si>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</si>
  <si>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</si>
  <si>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</si>
  <si>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</si>
  <si>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</si>
  <si>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</si>
  <si>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</si>
  <si>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</si>
  <si>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</si>
  <si>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</si>
  <si>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</si>
  <si>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</si>
  <si>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</si>
  <si>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</si>
  <si>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</si>
  <si>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栃木県　那須塩原市</t>
  </si>
  <si>
    <t>法適用</t>
  </si>
  <si>
    <t>下水道事業</t>
  </si>
  <si>
    <t>公共下水道</t>
  </si>
  <si>
    <t>Bd1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</si>
  <si>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</si>
  <si>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</si>
  <si>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</si>
  <si>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</si>
  <si>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</si>
  <si>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</si>
  <si>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</si>
  <si>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</si>
  <si>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</si>
  <si>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</si>
  <si>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</si>
  <si>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</si>
  <si>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</si>
  <si>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本市の公共下水道事業は、現在使用料の改定中（段階的な軽減措置）ですが、不足分は一般会計からの繰入金で賄っている状況です。
　今後は管渠の新設及び施設の改築・更新を見越した、より適正な施設管理と健全な下水道財政運営が求められます。
　持続可能な下水道経営に向け、新たに策定した経営戦略に基づき、下水道財政の健全化・効率化に取り組んでまいります。</t>
    <rPh sb="13" eb="15">
      <t>ゲンザイ</t>
    </rPh>
    <rPh sb="15" eb="17">
      <t>シヨウ</t>
    </rPh>
    <rPh sb="17" eb="18">
      <t>リョウ</t>
    </rPh>
    <rPh sb="19" eb="21">
      <t>カイテイ</t>
    </rPh>
    <rPh sb="21" eb="22">
      <t>チュウ</t>
    </rPh>
    <rPh sb="23" eb="26">
      <t>ダンカイテキ</t>
    </rPh>
    <rPh sb="27" eb="29">
      <t>ケイゲン</t>
    </rPh>
    <rPh sb="29" eb="31">
      <t>ソチ</t>
    </rPh>
    <rPh sb="36" eb="39">
      <t>フソクブン</t>
    </rPh>
    <rPh sb="40" eb="42">
      <t>イッパン</t>
    </rPh>
    <rPh sb="42" eb="44">
      <t>カイケイ</t>
    </rPh>
    <rPh sb="47" eb="49">
      <t>クリイレ</t>
    </rPh>
    <rPh sb="49" eb="50">
      <t>キン</t>
    </rPh>
    <rPh sb="76" eb="78">
      <t>カイチク</t>
    </rPh>
    <rPh sb="82" eb="84">
      <t>ミコ</t>
    </rPh>
    <rPh sb="89" eb="91">
      <t>テキセイ</t>
    </rPh>
    <rPh sb="92" eb="94">
      <t>シセツ</t>
    </rPh>
    <rPh sb="94" eb="96">
      <t>カンリ</t>
    </rPh>
    <rPh sb="97" eb="99">
      <t>ケンゼン</t>
    </rPh>
    <rPh sb="100" eb="103">
      <t>ゲスイドウ</t>
    </rPh>
    <rPh sb="103" eb="105">
      <t>ザイセイ</t>
    </rPh>
    <rPh sb="105" eb="107">
      <t>ウンエイ</t>
    </rPh>
    <rPh sb="108" eb="109">
      <t>モト</t>
    </rPh>
    <rPh sb="117" eb="119">
      <t>ジゾク</t>
    </rPh>
    <rPh sb="119" eb="121">
      <t>カノウ</t>
    </rPh>
    <rPh sb="122" eb="125">
      <t>ゲスイドウ</t>
    </rPh>
    <rPh sb="125" eb="127">
      <t>ケイエイ</t>
    </rPh>
    <rPh sb="128" eb="129">
      <t>ム</t>
    </rPh>
    <rPh sb="131" eb="132">
      <t>アラ</t>
    </rPh>
    <rPh sb="134" eb="136">
      <t>サクテイ</t>
    </rPh>
    <rPh sb="138" eb="140">
      <t>ケイエイ</t>
    </rPh>
    <rPh sb="140" eb="142">
      <t>センリャク</t>
    </rPh>
    <rPh sb="143" eb="144">
      <t>モト</t>
    </rPh>
    <rPh sb="147" eb="149">
      <t>ゲスイ</t>
    </rPh>
    <rPh sb="149" eb="150">
      <t>ドウ</t>
    </rPh>
    <rPh sb="150" eb="152">
      <t>ザイセイ</t>
    </rPh>
    <rPh sb="153" eb="156">
      <t>ケンゼンカ</t>
    </rPh>
    <rPh sb="157" eb="160">
      <t>コウリツカ</t>
    </rPh>
    <rPh sb="161" eb="162">
      <t>ト</t>
    </rPh>
    <rPh sb="163" eb="164">
      <t>ク</t>
    </rPh>
    <phoneticPr fontId="4"/>
  </si>
  <si>
    <t>　有形固定資産減価償却率については、令和2年度に公営企業会計に移行し、未償却残高を資産の取得価額とし、減価償却累計額が0の状態で開始したため極端に低く、管渠老朽化率も0％となっています。
　供用開始後、約40年が経過し、今後、管渠の老朽化が進むことが想定されることから、ストックマネジメント計画に基づき、施設の長寿命化を図っていきます。</t>
    <rPh sb="18" eb="19">
      <t>レイ</t>
    </rPh>
    <rPh sb="19" eb="20">
      <t>ワ</t>
    </rPh>
    <rPh sb="21" eb="23">
      <t>ネンド</t>
    </rPh>
    <rPh sb="24" eb="26">
      <t>コウエイ</t>
    </rPh>
    <rPh sb="26" eb="28">
      <t>キギョウ</t>
    </rPh>
    <rPh sb="28" eb="30">
      <t>カイケイ</t>
    </rPh>
    <rPh sb="31" eb="33">
      <t>イコウ</t>
    </rPh>
    <rPh sb="35" eb="38">
      <t>ミショウキャク</t>
    </rPh>
    <rPh sb="38" eb="40">
      <t>ザンダカ</t>
    </rPh>
    <rPh sb="41" eb="43">
      <t>シサン</t>
    </rPh>
    <rPh sb="44" eb="46">
      <t>シュトク</t>
    </rPh>
    <rPh sb="46" eb="48">
      <t>カガク</t>
    </rPh>
    <rPh sb="51" eb="53">
      <t>ゲンカ</t>
    </rPh>
    <rPh sb="53" eb="55">
      <t>ショウキャク</t>
    </rPh>
    <rPh sb="55" eb="58">
      <t>ルイケイガク</t>
    </rPh>
    <rPh sb="61" eb="63">
      <t>ジョウタイ</t>
    </rPh>
    <rPh sb="64" eb="66">
      <t>カイシ</t>
    </rPh>
    <rPh sb="70" eb="72">
      <t>キョクタン</t>
    </rPh>
    <rPh sb="73" eb="74">
      <t>ヒク</t>
    </rPh>
    <rPh sb="76" eb="78">
      <t>カンキョ</t>
    </rPh>
    <rPh sb="78" eb="81">
      <t>ロウキュウカ</t>
    </rPh>
    <rPh sb="81" eb="82">
      <t>リツ</t>
    </rPh>
    <rPh sb="95" eb="97">
      <t>キョウヨウ</t>
    </rPh>
    <rPh sb="97" eb="99">
      <t>カイシ</t>
    </rPh>
    <rPh sb="99" eb="100">
      <t>ゴ</t>
    </rPh>
    <rPh sb="101" eb="102">
      <t>ヤク</t>
    </rPh>
    <rPh sb="104" eb="105">
      <t>ネン</t>
    </rPh>
    <rPh sb="106" eb="108">
      <t>ケイカ</t>
    </rPh>
    <rPh sb="110" eb="112">
      <t>コンゴ</t>
    </rPh>
    <rPh sb="113" eb="115">
      <t>カンキョ</t>
    </rPh>
    <rPh sb="116" eb="119">
      <t>ロウキュウカ</t>
    </rPh>
    <rPh sb="120" eb="121">
      <t>スス</t>
    </rPh>
    <rPh sb="125" eb="127">
      <t>ソウテイ</t>
    </rPh>
    <phoneticPr fontId="4"/>
  </si>
  <si>
    <t>　令和2年度から地方公営企業法を適用したため、前年度以前のデータはなし。
（1）健全性について
　経常収支比率は、類似団体平均を上回っていますが、経費回収率は100％を下回っており、不足分を一般会計からの繰入金に依存している状況です。
　流動比率が類似団体平均を下回っているのは、流動負債が多いためです。今後は、企業債償還を着実に進め、流動比率の増加に努めてまいります。
　汚水処理原価は、類似団体平均を下回っていますが、今後も経費削減等に努め、効率的な処理が行えるよう取り組んでいきます。
　企業債残高対事業規模比率は、類似団体平均を上回っていますが、企業債の償還を着実に進め、企業債残高対事業規模比率の減少に努めてまいります。
（2）効率性について
　施設利用率は、類似団体平均を上回っており、効率的に施設を利用できている状況です。
　水洗化率は類似団体平均とほぼ同程度となっています。引続き普及活動等による水洗化促進を行い、さらなる向上を目指していきます。</t>
    <rPh sb="1" eb="2">
      <t>レイ</t>
    </rPh>
    <rPh sb="2" eb="3">
      <t>ワ</t>
    </rPh>
    <rPh sb="4" eb="6">
      <t>ネンド</t>
    </rPh>
    <rPh sb="8" eb="10">
      <t>チホウ</t>
    </rPh>
    <rPh sb="10" eb="12">
      <t>コウエイ</t>
    </rPh>
    <rPh sb="12" eb="14">
      <t>キギョウ</t>
    </rPh>
    <rPh sb="14" eb="15">
      <t>ホウ</t>
    </rPh>
    <rPh sb="16" eb="18">
      <t>テキヨウ</t>
    </rPh>
    <rPh sb="23" eb="26">
      <t>ゼンネンド</t>
    </rPh>
    <rPh sb="26" eb="28">
      <t>イゼン</t>
    </rPh>
    <rPh sb="41" eb="44">
      <t>ケンゼンセイ</t>
    </rPh>
    <rPh sb="50" eb="52">
      <t>ケイジョウ</t>
    </rPh>
    <rPh sb="52" eb="54">
      <t>シュウシ</t>
    </rPh>
    <rPh sb="54" eb="56">
      <t>ヒリツ</t>
    </rPh>
    <rPh sb="58" eb="60">
      <t>ルイジ</t>
    </rPh>
    <rPh sb="60" eb="62">
      <t>ダンタイ</t>
    </rPh>
    <rPh sb="62" eb="64">
      <t>ヘイキン</t>
    </rPh>
    <rPh sb="65" eb="67">
      <t>ウワマワ</t>
    </rPh>
    <rPh sb="74" eb="76">
      <t>ケイヒ</t>
    </rPh>
    <rPh sb="76" eb="78">
      <t>カイシュウ</t>
    </rPh>
    <rPh sb="78" eb="79">
      <t>リツ</t>
    </rPh>
    <rPh sb="85" eb="87">
      <t>シタマワ</t>
    </rPh>
    <rPh sb="92" eb="95">
      <t>フソクブン</t>
    </rPh>
    <rPh sb="96" eb="98">
      <t>イッパン</t>
    </rPh>
    <rPh sb="98" eb="100">
      <t>カイケイ</t>
    </rPh>
    <rPh sb="103" eb="105">
      <t>クリイレ</t>
    </rPh>
    <rPh sb="105" eb="106">
      <t>キン</t>
    </rPh>
    <rPh sb="107" eb="109">
      <t>イゾン</t>
    </rPh>
    <rPh sb="113" eb="115">
      <t>ジョウキョウ</t>
    </rPh>
    <rPh sb="120" eb="122">
      <t>リュウドウ</t>
    </rPh>
    <rPh sb="122" eb="124">
      <t>ヒリツ</t>
    </rPh>
    <rPh sb="125" eb="127">
      <t>ルイジ</t>
    </rPh>
    <rPh sb="127" eb="129">
      <t>ダンタイ</t>
    </rPh>
    <rPh sb="129" eb="131">
      <t>ヘイキン</t>
    </rPh>
    <rPh sb="132" eb="134">
      <t>シタマワ</t>
    </rPh>
    <rPh sb="141" eb="143">
      <t>リュウドウ</t>
    </rPh>
    <rPh sb="143" eb="145">
      <t>フサイ</t>
    </rPh>
    <rPh sb="146" eb="147">
      <t>オオ</t>
    </rPh>
    <rPh sb="153" eb="155">
      <t>コンゴ</t>
    </rPh>
    <rPh sb="157" eb="159">
      <t>キギョウ</t>
    </rPh>
    <rPh sb="159" eb="160">
      <t>サイ</t>
    </rPh>
    <rPh sb="160" eb="162">
      <t>ショウカン</t>
    </rPh>
    <rPh sb="163" eb="165">
      <t>チャクジツ</t>
    </rPh>
    <rPh sb="166" eb="167">
      <t>スス</t>
    </rPh>
    <rPh sb="169" eb="171">
      <t>リュウドウ</t>
    </rPh>
    <rPh sb="171" eb="173">
      <t>ヒリツ</t>
    </rPh>
    <rPh sb="174" eb="176">
      <t>ゾウカ</t>
    </rPh>
    <rPh sb="177" eb="178">
      <t>ツト</t>
    </rPh>
    <rPh sb="212" eb="214">
      <t>コンゴ</t>
    </rPh>
    <rPh sb="215" eb="217">
      <t>ケイヒ</t>
    </rPh>
    <rPh sb="217" eb="219">
      <t>サクゲン</t>
    </rPh>
    <rPh sb="219" eb="220">
      <t>トウ</t>
    </rPh>
    <rPh sb="221" eb="222">
      <t>ツト</t>
    </rPh>
    <rPh sb="228" eb="230">
      <t>ショリ</t>
    </rPh>
    <rPh sb="231" eb="232">
      <t>オコナ</t>
    </rPh>
    <rPh sb="236" eb="237">
      <t>ト</t>
    </rPh>
    <rPh sb="238" eb="239">
      <t>ク</t>
    </rPh>
    <rPh sb="248" eb="250">
      <t>キギョウ</t>
    </rPh>
    <rPh sb="250" eb="251">
      <t>サイ</t>
    </rPh>
    <rPh sb="251" eb="253">
      <t>ザンダカ</t>
    </rPh>
    <rPh sb="253" eb="254">
      <t>タイ</t>
    </rPh>
    <rPh sb="254" eb="256">
      <t>ジギョウ</t>
    </rPh>
    <rPh sb="256" eb="258">
      <t>キボ</t>
    </rPh>
    <rPh sb="258" eb="260">
      <t>ヒリツ</t>
    </rPh>
    <rPh sb="262" eb="264">
      <t>ルイジ</t>
    </rPh>
    <rPh sb="264" eb="266">
      <t>ダンタイ</t>
    </rPh>
    <rPh sb="266" eb="268">
      <t>ヘイキン</t>
    </rPh>
    <rPh sb="269" eb="271">
      <t>ウワマワ</t>
    </rPh>
    <rPh sb="278" eb="280">
      <t>キギョウ</t>
    </rPh>
    <rPh sb="280" eb="281">
      <t>サイ</t>
    </rPh>
    <rPh sb="282" eb="284">
      <t>ショウカン</t>
    </rPh>
    <rPh sb="285" eb="287">
      <t>チャクジツ</t>
    </rPh>
    <rPh sb="288" eb="289">
      <t>スス</t>
    </rPh>
    <rPh sb="291" eb="293">
      <t>キギョウ</t>
    </rPh>
    <rPh sb="293" eb="294">
      <t>サイ</t>
    </rPh>
    <rPh sb="294" eb="296">
      <t>ザンダカ</t>
    </rPh>
    <rPh sb="296" eb="297">
      <t>タイ</t>
    </rPh>
    <rPh sb="297" eb="299">
      <t>ジギョウ</t>
    </rPh>
    <rPh sb="299" eb="301">
      <t>キボ</t>
    </rPh>
    <rPh sb="301" eb="303">
      <t>ヒリツ</t>
    </rPh>
    <rPh sb="304" eb="306">
      <t>ゲンショウ</t>
    </rPh>
    <rPh sb="307" eb="308">
      <t>ツト</t>
    </rPh>
    <rPh sb="322" eb="325">
      <t>コウリツセイ</t>
    </rPh>
    <rPh sb="338" eb="340">
      <t>ルイジ</t>
    </rPh>
    <rPh sb="340" eb="342">
      <t>ダンタイ</t>
    </rPh>
    <rPh sb="342" eb="344">
      <t>ヘイキン</t>
    </rPh>
    <rPh sb="345" eb="347">
      <t>ウワマワ</t>
    </rPh>
    <rPh sb="352" eb="355">
      <t>コウリツテキ</t>
    </rPh>
    <rPh sb="356" eb="358">
      <t>シセツ</t>
    </rPh>
    <rPh sb="359" eb="361">
      <t>リヨウ</t>
    </rPh>
    <rPh sb="366" eb="368">
      <t>ジョウキョウ</t>
    </rPh>
    <rPh sb="387" eb="390">
      <t>ドウテイド</t>
    </rPh>
    <rPh sb="398" eb="399">
      <t>ヒ</t>
    </rPh>
    <rPh sb="399" eb="400">
      <t>ツヅ</t>
    </rPh>
    <rPh sb="422" eb="424">
      <t>コウジョウ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</si>
</sst>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34-4D5A-B30B-76F458DE3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4-4D5A-B30B-76F458DE3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73-4F50-8879-F351F2231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65.28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3-4F50-8879-F351F2231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6B-4225-ABC0-E1FEFECA0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B-4225-ABC0-E1FEFECA0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4A-4B87-A76B-2C9F405AB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A-4B87-A76B-2C9F405AB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42-4B6D-B9F0-50B2E13DB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2-4B6D-B9F0-50B2E13DB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A2-4197-8116-F6661924A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2-4197-8116-F6661924A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FE-4624-A040-714F6268E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E-4624-A040-714F6268E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4F-43A6-9F52-0A947A68E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67.930000000000007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F-43A6-9F52-0A947A68E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982.64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D-4DC8-A9A9-8026CF78C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857.88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D-4DC8-A9A9-8026CF78C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85.35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B-48EA-B938-41C504AB7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94.97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B-48EA-B938-41C504AB7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8C-4FEA-898F-5882A3761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159.49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C-4FEA-898F-5882A3761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【705.21】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【134.52】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【36.52】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栃木県　那須塩原市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公共下水道</v>
      </c>
      <c r="Q8" s="49"/>
      <c r="R8" s="49"/>
      <c r="S8" s="49"/>
      <c r="T8" s="49"/>
      <c r="U8" s="49"/>
      <c r="V8" s="49"/>
      <c r="W8" s="49" t="str">
        <f>データ!L6</f>
        <v>Bd1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117143</v>
      </c>
      <c r="AM8" s="51"/>
      <c r="AN8" s="51"/>
      <c r="AO8" s="51"/>
      <c r="AP8" s="51"/>
      <c r="AQ8" s="51"/>
      <c r="AR8" s="51"/>
      <c r="AS8" s="51"/>
      <c r="AT8" s="46">
        <f>データ!T6</f>
        <v>592.74</v>
      </c>
      <c r="AU8" s="46"/>
      <c r="AV8" s="46"/>
      <c r="AW8" s="46"/>
      <c r="AX8" s="46"/>
      <c r="AY8" s="46"/>
      <c r="AZ8" s="46"/>
      <c r="BA8" s="46"/>
      <c r="BB8" s="46">
        <f>データ!U6</f>
        <v>197.63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>
        <f>データ!O6</f>
        <v>73.72</v>
      </c>
      <c r="J10" s="46"/>
      <c r="K10" s="46"/>
      <c r="L10" s="46"/>
      <c r="M10" s="46"/>
      <c r="N10" s="46"/>
      <c r="O10" s="46"/>
      <c r="P10" s="46">
        <f>データ!P6</f>
        <v>50.85</v>
      </c>
      <c r="Q10" s="46"/>
      <c r="R10" s="46"/>
      <c r="S10" s="46"/>
      <c r="T10" s="46"/>
      <c r="U10" s="46"/>
      <c r="V10" s="46"/>
      <c r="W10" s="46">
        <f>データ!Q6</f>
        <v>74.760000000000005</v>
      </c>
      <c r="X10" s="46"/>
      <c r="Y10" s="46"/>
      <c r="Z10" s="46"/>
      <c r="AA10" s="46"/>
      <c r="AB10" s="46"/>
      <c r="AC10" s="46"/>
      <c r="AD10" s="51">
        <f>データ!R6</f>
        <v>2750</v>
      </c>
      <c r="AE10" s="51"/>
      <c r="AF10" s="51"/>
      <c r="AG10" s="51"/>
      <c r="AH10" s="51"/>
      <c r="AI10" s="51"/>
      <c r="AJ10" s="51"/>
      <c r="AK10" s="2"/>
      <c r="AL10" s="51">
        <f>データ!V6</f>
        <v>59507</v>
      </c>
      <c r="AM10" s="51"/>
      <c r="AN10" s="51"/>
      <c r="AO10" s="51"/>
      <c r="AP10" s="51"/>
      <c r="AQ10" s="51"/>
      <c r="AR10" s="51"/>
      <c r="AS10" s="51"/>
      <c r="AT10" s="46">
        <f>データ!W6</f>
        <v>20.94</v>
      </c>
      <c r="AU10" s="46"/>
      <c r="AV10" s="46"/>
      <c r="AW10" s="46"/>
      <c r="AX10" s="46"/>
      <c r="AY10" s="46"/>
      <c r="AZ10" s="46"/>
      <c r="BA10" s="46"/>
      <c r="BB10" s="46">
        <f>データ!X6</f>
        <v>2841.79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15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116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115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114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15">
      <c r="C83" s="2" t="s">
        <v>30</v>
      </c>
    </row>
    <row r="84" spans="1:78" hidden="1" x14ac:dyDescent="0.15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15">
      <c r="B85" s="26"/>
      <c r="C85" s="26"/>
      <c r="D85" s="26"/>
      <c r="E85" s="26" t="str">
        <f>データ!AI6</f>
        <v>【106.67】</v>
      </c>
      <c r="F85" s="26" t="str">
        <f>データ!AT6</f>
        <v>【3.64】</v>
      </c>
      <c r="G85" s="26" t="str">
        <f>データ!BE6</f>
        <v>【67.52】</v>
      </c>
      <c r="H85" s="26" t="str">
        <f>データ!BP6</f>
        <v>【705.21】</v>
      </c>
      <c r="I85" s="26" t="str">
        <f>データ!CA6</f>
        <v>【98.96】</v>
      </c>
      <c r="J85" s="26" t="str">
        <f>データ!CL6</f>
        <v>【134.52】</v>
      </c>
      <c r="K85" s="26" t="str">
        <f>データ!CW6</f>
        <v>【59.57】</v>
      </c>
      <c r="L85" s="26" t="str">
        <f>データ!DH6</f>
        <v>【95.57】</v>
      </c>
      <c r="M85" s="26" t="str">
        <f>データ!DS6</f>
        <v>【36.52】</v>
      </c>
      <c r="N85" s="26" t="str">
        <f>データ!ED6</f>
        <v>【5.72】</v>
      </c>
      <c r="O85" s="26" t="str">
        <f>データ!EO6</f>
        <v>【0.30】</v>
      </c>
    </row>
  </sheetData>
  <sheetProtection algorithmName="SHA-512" hashValue="hCQy5mklJSIYQX6e1PwJ2kItpdkLdOeAeCMBkI2P1OCeCrC+DfNbtCPYpnoxGVlGFDWXIDVBs8QY0tE8caV1MQ==" saltValue="9Lryj3DwjYm0bx07DWdpfA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77" t="s">
        <v>52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53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54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 x14ac:dyDescent="0.15">
      <c r="A4" s="28" t="s">
        <v>55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56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57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58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59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60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61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62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63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64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65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66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 x14ac:dyDescent="0.15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8" s="36" customFormat="1" x14ac:dyDescent="0.15">
      <c r="A6" s="28" t="s">
        <v>95</v>
      </c>
      <c r="B6" s="33">
        <f>B7</f>
        <v>2020</v>
      </c>
      <c r="C6" s="33">
        <f t="shared" ref="C6:X6" si="3">C7</f>
        <v>92134</v>
      </c>
      <c r="D6" s="33">
        <f t="shared" si="3"/>
        <v>46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栃木県　那須塩原市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Bd1</v>
      </c>
      <c r="M6" s="33" t="str">
        <f t="shared" si="3"/>
        <v>非設置</v>
      </c>
      <c r="N6" s="34" t="str">
        <f t="shared" si="3"/>
        <v>-</v>
      </c>
      <c r="O6" s="34">
        <f t="shared" si="3"/>
        <v>73.72</v>
      </c>
      <c r="P6" s="34">
        <f t="shared" si="3"/>
        <v>50.85</v>
      </c>
      <c r="Q6" s="34">
        <f t="shared" si="3"/>
        <v>74.760000000000005</v>
      </c>
      <c r="R6" s="34">
        <f t="shared" si="3"/>
        <v>2750</v>
      </c>
      <c r="S6" s="34">
        <f t="shared" si="3"/>
        <v>117143</v>
      </c>
      <c r="T6" s="34">
        <f t="shared" si="3"/>
        <v>592.74</v>
      </c>
      <c r="U6" s="34">
        <f t="shared" si="3"/>
        <v>197.63</v>
      </c>
      <c r="V6" s="34">
        <f t="shared" si="3"/>
        <v>59507</v>
      </c>
      <c r="W6" s="34">
        <f t="shared" si="3"/>
        <v>20.94</v>
      </c>
      <c r="X6" s="34">
        <f t="shared" si="3"/>
        <v>2841.79</v>
      </c>
      <c r="Y6" s="35" t="str">
        <f>IF(Y7="",NA(),Y7)</f>
        <v>-</v>
      </c>
      <c r="Z6" s="35" t="str">
        <f t="shared" ref="Z6:AH6" si="4">IF(Z7="",NA(),Z7)</f>
        <v>-</v>
      </c>
      <c r="AA6" s="35" t="str">
        <f t="shared" si="4"/>
        <v>-</v>
      </c>
      <c r="AB6" s="35" t="str">
        <f t="shared" si="4"/>
        <v>-</v>
      </c>
      <c r="AC6" s="35">
        <f t="shared" si="4"/>
        <v>111.04</v>
      </c>
      <c r="AD6" s="35" t="str">
        <f t="shared" si="4"/>
        <v>-</v>
      </c>
      <c r="AE6" s="35" t="str">
        <f t="shared" si="4"/>
        <v>-</v>
      </c>
      <c r="AF6" s="35" t="str">
        <f t="shared" si="4"/>
        <v>-</v>
      </c>
      <c r="AG6" s="35" t="str">
        <f t="shared" si="4"/>
        <v>-</v>
      </c>
      <c r="AH6" s="35">
        <f t="shared" si="4"/>
        <v>107.85</v>
      </c>
      <c r="AI6" s="34" t="str">
        <f>IF(AI7="","",IF(AI7="-","【-】","【"&amp;SUBSTITUTE(TEXT(AI7,"#,##0.00"),"-","△")&amp;"】"))</f>
        <v>【106.67】</v>
      </c>
      <c r="AJ6" s="35" t="str">
        <f>IF(AJ7="",NA(),AJ7)</f>
        <v>-</v>
      </c>
      <c r="AK6" s="35" t="str">
        <f t="shared" ref="AK6:AS6" si="5">IF(AK7="",NA(),AK7)</f>
        <v>-</v>
      </c>
      <c r="AL6" s="35" t="str">
        <f t="shared" si="5"/>
        <v>-</v>
      </c>
      <c r="AM6" s="35" t="str">
        <f t="shared" si="5"/>
        <v>-</v>
      </c>
      <c r="AN6" s="34">
        <f t="shared" si="5"/>
        <v>0</v>
      </c>
      <c r="AO6" s="35" t="str">
        <f t="shared" si="5"/>
        <v>-</v>
      </c>
      <c r="AP6" s="35" t="str">
        <f t="shared" si="5"/>
        <v>-</v>
      </c>
      <c r="AQ6" s="35" t="str">
        <f t="shared" si="5"/>
        <v>-</v>
      </c>
      <c r="AR6" s="35" t="str">
        <f t="shared" si="5"/>
        <v>-</v>
      </c>
      <c r="AS6" s="35">
        <f t="shared" si="5"/>
        <v>4.72</v>
      </c>
      <c r="AT6" s="34" t="str">
        <f>IF(AT7="","",IF(AT7="-","【-】","【"&amp;SUBSTITUTE(TEXT(AT7,"#,##0.00"),"-","△")&amp;"】"))</f>
        <v>【3.64】</v>
      </c>
      <c r="AU6" s="35" t="str">
        <f>IF(AU7="",NA(),AU7)</f>
        <v>-</v>
      </c>
      <c r="AV6" s="35" t="str">
        <f t="shared" ref="AV6:BD6" si="6">IF(AV7="",NA(),AV7)</f>
        <v>-</v>
      </c>
      <c r="AW6" s="35" t="str">
        <f t="shared" si="6"/>
        <v>-</v>
      </c>
      <c r="AX6" s="35" t="str">
        <f t="shared" si="6"/>
        <v>-</v>
      </c>
      <c r="AY6" s="35">
        <f t="shared" si="6"/>
        <v>42.03</v>
      </c>
      <c r="AZ6" s="35" t="str">
        <f t="shared" si="6"/>
        <v>-</v>
      </c>
      <c r="BA6" s="35" t="str">
        <f t="shared" si="6"/>
        <v>-</v>
      </c>
      <c r="BB6" s="35" t="str">
        <f t="shared" si="6"/>
        <v>-</v>
      </c>
      <c r="BC6" s="35" t="str">
        <f t="shared" si="6"/>
        <v>-</v>
      </c>
      <c r="BD6" s="35">
        <f t="shared" si="6"/>
        <v>67.930000000000007</v>
      </c>
      <c r="BE6" s="34" t="str">
        <f>IF(BE7="","",IF(BE7="-","【-】","【"&amp;SUBSTITUTE(TEXT(BE7,"#,##0.00"),"-","△")&amp;"】"))</f>
        <v>【67.52】</v>
      </c>
      <c r="BF6" s="35" t="str">
        <f>IF(BF7="",NA(),BF7)</f>
        <v>-</v>
      </c>
      <c r="BG6" s="35" t="str">
        <f t="shared" ref="BG6:BO6" si="7">IF(BG7="",NA(),BG7)</f>
        <v>-</v>
      </c>
      <c r="BH6" s="35" t="str">
        <f t="shared" si="7"/>
        <v>-</v>
      </c>
      <c r="BI6" s="35" t="str">
        <f t="shared" si="7"/>
        <v>-</v>
      </c>
      <c r="BJ6" s="35">
        <f t="shared" si="7"/>
        <v>982.64</v>
      </c>
      <c r="BK6" s="35" t="str">
        <f t="shared" si="7"/>
        <v>-</v>
      </c>
      <c r="BL6" s="35" t="str">
        <f t="shared" si="7"/>
        <v>-</v>
      </c>
      <c r="BM6" s="35" t="str">
        <f t="shared" si="7"/>
        <v>-</v>
      </c>
      <c r="BN6" s="35" t="str">
        <f t="shared" si="7"/>
        <v>-</v>
      </c>
      <c r="BO6" s="35">
        <f t="shared" si="7"/>
        <v>857.88</v>
      </c>
      <c r="BP6" s="34" t="str">
        <f>IF(BP7="","",IF(BP7="-","【-】","【"&amp;SUBSTITUTE(TEXT(BP7,"#,##0.00"),"-","△")&amp;"】"))</f>
        <v>【705.21】</v>
      </c>
      <c r="BQ6" s="35" t="str">
        <f>IF(BQ7="",NA(),BQ7)</f>
        <v>-</v>
      </c>
      <c r="BR6" s="35" t="str">
        <f t="shared" ref="BR6:BZ6" si="8">IF(BR7="",NA(),BR7)</f>
        <v>-</v>
      </c>
      <c r="BS6" s="35" t="str">
        <f t="shared" si="8"/>
        <v>-</v>
      </c>
      <c r="BT6" s="35" t="str">
        <f t="shared" si="8"/>
        <v>-</v>
      </c>
      <c r="BU6" s="35">
        <f t="shared" si="8"/>
        <v>85.35</v>
      </c>
      <c r="BV6" s="35" t="str">
        <f t="shared" si="8"/>
        <v>-</v>
      </c>
      <c r="BW6" s="35" t="str">
        <f t="shared" si="8"/>
        <v>-</v>
      </c>
      <c r="BX6" s="35" t="str">
        <f t="shared" si="8"/>
        <v>-</v>
      </c>
      <c r="BY6" s="35" t="str">
        <f t="shared" si="8"/>
        <v>-</v>
      </c>
      <c r="BZ6" s="35">
        <f t="shared" si="8"/>
        <v>94.97</v>
      </c>
      <c r="CA6" s="34" t="str">
        <f>IF(CA7="","",IF(CA7="-","【-】","【"&amp;SUBSTITUTE(TEXT(CA7,"#,##0.00"),"-","△")&amp;"】"))</f>
        <v>【98.96】</v>
      </c>
      <c r="CB6" s="35" t="str">
        <f>IF(CB7="",NA(),CB7)</f>
        <v>-</v>
      </c>
      <c r="CC6" s="35" t="str">
        <f t="shared" ref="CC6:CK6" si="9">IF(CC7="",NA(),CC7)</f>
        <v>-</v>
      </c>
      <c r="CD6" s="35" t="str">
        <f t="shared" si="9"/>
        <v>-</v>
      </c>
      <c r="CE6" s="35" t="str">
        <f t="shared" si="9"/>
        <v>-</v>
      </c>
      <c r="CF6" s="35">
        <f t="shared" si="9"/>
        <v>150</v>
      </c>
      <c r="CG6" s="35" t="str">
        <f t="shared" si="9"/>
        <v>-</v>
      </c>
      <c r="CH6" s="35" t="str">
        <f t="shared" si="9"/>
        <v>-</v>
      </c>
      <c r="CI6" s="35" t="str">
        <f t="shared" si="9"/>
        <v>-</v>
      </c>
      <c r="CJ6" s="35" t="str">
        <f t="shared" si="9"/>
        <v>-</v>
      </c>
      <c r="CK6" s="35">
        <f t="shared" si="9"/>
        <v>159.49</v>
      </c>
      <c r="CL6" s="34" t="str">
        <f>IF(CL7="","",IF(CL7="-","【-】","【"&amp;SUBSTITUTE(TEXT(CL7,"#,##0.00"),"-","△")&amp;"】"))</f>
        <v>【134.52】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>
        <f t="shared" si="10"/>
        <v>100</v>
      </c>
      <c r="CR6" s="35" t="str">
        <f t="shared" si="10"/>
        <v>-</v>
      </c>
      <c r="CS6" s="35" t="str">
        <f t="shared" si="10"/>
        <v>-</v>
      </c>
      <c r="CT6" s="35" t="str">
        <f t="shared" si="10"/>
        <v>-</v>
      </c>
      <c r="CU6" s="35" t="str">
        <f t="shared" si="10"/>
        <v>-</v>
      </c>
      <c r="CV6" s="35">
        <f t="shared" si="10"/>
        <v>65.28</v>
      </c>
      <c r="CW6" s="34" t="str">
        <f>IF(CW7="","",IF(CW7="-","【-】","【"&amp;SUBSTITUTE(TEXT(CW7,"#,##0.00"),"-","△")&amp;"】"))</f>
        <v>【59.57】</v>
      </c>
      <c r="CX6" s="35" t="str">
        <f>IF(CX7="",NA(),CX7)</f>
        <v>-</v>
      </c>
      <c r="CY6" s="35" t="str">
        <f t="shared" ref="CY6:DG6" si="11">IF(CY7="",NA(),CY7)</f>
        <v>-</v>
      </c>
      <c r="CZ6" s="35" t="str">
        <f t="shared" si="11"/>
        <v>-</v>
      </c>
      <c r="DA6" s="35" t="str">
        <f t="shared" si="11"/>
        <v>-</v>
      </c>
      <c r="DB6" s="35">
        <f t="shared" si="11"/>
        <v>93.94</v>
      </c>
      <c r="DC6" s="35" t="str">
        <f t="shared" si="11"/>
        <v>-</v>
      </c>
      <c r="DD6" s="35" t="str">
        <f t="shared" si="11"/>
        <v>-</v>
      </c>
      <c r="DE6" s="35" t="str">
        <f t="shared" si="11"/>
        <v>-</v>
      </c>
      <c r="DF6" s="35" t="str">
        <f t="shared" si="11"/>
        <v>-</v>
      </c>
      <c r="DG6" s="35">
        <f t="shared" si="11"/>
        <v>92.72</v>
      </c>
      <c r="DH6" s="34" t="str">
        <f>IF(DH7="","",IF(DH7="-","【-】","【"&amp;SUBSTITUTE(TEXT(DH7,"#,##0.00"),"-","△")&amp;"】"))</f>
        <v>【95.57】</v>
      </c>
      <c r="DI6" s="35" t="str">
        <f>IF(DI7="",NA(),DI7)</f>
        <v>-</v>
      </c>
      <c r="DJ6" s="35" t="str">
        <f t="shared" ref="DJ6:DR6" si="12">IF(DJ7="",NA(),DJ7)</f>
        <v>-</v>
      </c>
      <c r="DK6" s="35" t="str">
        <f t="shared" si="12"/>
        <v>-</v>
      </c>
      <c r="DL6" s="35" t="str">
        <f t="shared" si="12"/>
        <v>-</v>
      </c>
      <c r="DM6" s="35">
        <f t="shared" si="12"/>
        <v>3.99</v>
      </c>
      <c r="DN6" s="35" t="str">
        <f t="shared" si="12"/>
        <v>-</v>
      </c>
      <c r="DO6" s="35" t="str">
        <f t="shared" si="12"/>
        <v>-</v>
      </c>
      <c r="DP6" s="35" t="str">
        <f t="shared" si="12"/>
        <v>-</v>
      </c>
      <c r="DQ6" s="35" t="str">
        <f t="shared" si="12"/>
        <v>-</v>
      </c>
      <c r="DR6" s="35">
        <f t="shared" si="12"/>
        <v>23.79</v>
      </c>
      <c r="DS6" s="34" t="str">
        <f>IF(DS7="","",IF(DS7="-","【-】","【"&amp;SUBSTITUTE(TEXT(DS7,"#,##0.00"),"-","△")&amp;"】"))</f>
        <v>【36.52】</v>
      </c>
      <c r="DT6" s="35" t="str">
        <f>IF(DT7="",NA(),DT7)</f>
        <v>-</v>
      </c>
      <c r="DU6" s="35" t="str">
        <f t="shared" ref="DU6:EC6" si="13">IF(DU7="",NA(),DU7)</f>
        <v>-</v>
      </c>
      <c r="DV6" s="35" t="str">
        <f t="shared" si="13"/>
        <v>-</v>
      </c>
      <c r="DW6" s="35" t="str">
        <f t="shared" si="13"/>
        <v>-</v>
      </c>
      <c r="DX6" s="34">
        <f t="shared" si="13"/>
        <v>0</v>
      </c>
      <c r="DY6" s="35" t="str">
        <f t="shared" si="13"/>
        <v>-</v>
      </c>
      <c r="DZ6" s="35" t="str">
        <f t="shared" si="13"/>
        <v>-</v>
      </c>
      <c r="EA6" s="35" t="str">
        <f t="shared" si="13"/>
        <v>-</v>
      </c>
      <c r="EB6" s="35" t="str">
        <f t="shared" si="13"/>
        <v>-</v>
      </c>
      <c r="EC6" s="35">
        <f t="shared" si="13"/>
        <v>1.22</v>
      </c>
      <c r="ED6" s="34" t="str">
        <f>IF(ED7="","",IF(ED7="-","【-】","【"&amp;SUBSTITUTE(TEXT(ED7,"#,##0.00"),"-","△")&amp;"】"))</f>
        <v>【5.72】</v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5">
        <f t="shared" si="14"/>
        <v>0.05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>
        <f t="shared" si="14"/>
        <v>0.09</v>
      </c>
      <c r="EO6" s="34" t="str">
        <f>IF(EO7="","",IF(EO7="-","【-】","【"&amp;SUBSTITUTE(TEXT(EO7,"#,##0.00"),"-","△")&amp;"】"))</f>
        <v>【0.30】</v>
      </c>
    </row>
    <row r="7" spans="1:148" s="36" customFormat="1" x14ac:dyDescent="0.15">
      <c r="A7" s="28"/>
      <c r="B7" s="37">
        <v>2020</v>
      </c>
      <c r="C7" s="37">
        <v>92134</v>
      </c>
      <c r="D7" s="37">
        <v>46</v>
      </c>
      <c r="E7" s="37">
        <v>17</v>
      </c>
      <c r="F7" s="37">
        <v>1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>
        <v>73.72</v>
      </c>
      <c r="P7" s="38">
        <v>50.85</v>
      </c>
      <c r="Q7" s="38">
        <v>74.760000000000005</v>
      </c>
      <c r="R7" s="38">
        <v>2750</v>
      </c>
      <c r="S7" s="38">
        <v>117143</v>
      </c>
      <c r="T7" s="38">
        <v>592.74</v>
      </c>
      <c r="U7" s="38">
        <v>197.63</v>
      </c>
      <c r="V7" s="38">
        <v>59507</v>
      </c>
      <c r="W7" s="38">
        <v>20.94</v>
      </c>
      <c r="X7" s="38">
        <v>2841.79</v>
      </c>
      <c r="Y7" s="38" t="s">
        <v>102</v>
      </c>
      <c r="Z7" s="38" t="s">
        <v>102</v>
      </c>
      <c r="AA7" s="38" t="s">
        <v>102</v>
      </c>
      <c r="AB7" s="38" t="s">
        <v>102</v>
      </c>
      <c r="AC7" s="38">
        <v>111.04</v>
      </c>
      <c r="AD7" s="38" t="s">
        <v>102</v>
      </c>
      <c r="AE7" s="38" t="s">
        <v>102</v>
      </c>
      <c r="AF7" s="38" t="s">
        <v>102</v>
      </c>
      <c r="AG7" s="38" t="s">
        <v>102</v>
      </c>
      <c r="AH7" s="38">
        <v>107.85</v>
      </c>
      <c r="AI7" s="38">
        <v>106.67</v>
      </c>
      <c r="AJ7" s="38" t="s">
        <v>102</v>
      </c>
      <c r="AK7" s="38" t="s">
        <v>102</v>
      </c>
      <c r="AL7" s="38" t="s">
        <v>102</v>
      </c>
      <c r="AM7" s="38" t="s">
        <v>102</v>
      </c>
      <c r="AN7" s="38">
        <v>0</v>
      </c>
      <c r="AO7" s="38" t="s">
        <v>102</v>
      </c>
      <c r="AP7" s="38" t="s">
        <v>102</v>
      </c>
      <c r="AQ7" s="38" t="s">
        <v>102</v>
      </c>
      <c r="AR7" s="38" t="s">
        <v>102</v>
      </c>
      <c r="AS7" s="38">
        <v>4.72</v>
      </c>
      <c r="AT7" s="38">
        <v>3.64</v>
      </c>
      <c r="AU7" s="38" t="s">
        <v>102</v>
      </c>
      <c r="AV7" s="38" t="s">
        <v>102</v>
      </c>
      <c r="AW7" s="38" t="s">
        <v>102</v>
      </c>
      <c r="AX7" s="38" t="s">
        <v>102</v>
      </c>
      <c r="AY7" s="38">
        <v>42.03</v>
      </c>
      <c r="AZ7" s="38" t="s">
        <v>102</v>
      </c>
      <c r="BA7" s="38" t="s">
        <v>102</v>
      </c>
      <c r="BB7" s="38" t="s">
        <v>102</v>
      </c>
      <c r="BC7" s="38" t="s">
        <v>102</v>
      </c>
      <c r="BD7" s="38">
        <v>67.930000000000007</v>
      </c>
      <c r="BE7" s="38">
        <v>67.52</v>
      </c>
      <c r="BF7" s="38" t="s">
        <v>102</v>
      </c>
      <c r="BG7" s="38" t="s">
        <v>102</v>
      </c>
      <c r="BH7" s="38" t="s">
        <v>102</v>
      </c>
      <c r="BI7" s="38" t="s">
        <v>102</v>
      </c>
      <c r="BJ7" s="38">
        <v>982.64</v>
      </c>
      <c r="BK7" s="38" t="s">
        <v>102</v>
      </c>
      <c r="BL7" s="38" t="s">
        <v>102</v>
      </c>
      <c r="BM7" s="38" t="s">
        <v>102</v>
      </c>
      <c r="BN7" s="38" t="s">
        <v>102</v>
      </c>
      <c r="BO7" s="38">
        <v>857.88</v>
      </c>
      <c r="BP7" s="38">
        <v>705.21</v>
      </c>
      <c r="BQ7" s="38" t="s">
        <v>102</v>
      </c>
      <c r="BR7" s="38" t="s">
        <v>102</v>
      </c>
      <c r="BS7" s="38" t="s">
        <v>102</v>
      </c>
      <c r="BT7" s="38" t="s">
        <v>102</v>
      </c>
      <c r="BU7" s="38">
        <v>85.35</v>
      </c>
      <c r="BV7" s="38" t="s">
        <v>102</v>
      </c>
      <c r="BW7" s="38" t="s">
        <v>102</v>
      </c>
      <c r="BX7" s="38" t="s">
        <v>102</v>
      </c>
      <c r="BY7" s="38" t="s">
        <v>102</v>
      </c>
      <c r="BZ7" s="38">
        <v>94.97</v>
      </c>
      <c r="CA7" s="38">
        <v>98.96</v>
      </c>
      <c r="CB7" s="38" t="s">
        <v>102</v>
      </c>
      <c r="CC7" s="38" t="s">
        <v>102</v>
      </c>
      <c r="CD7" s="38" t="s">
        <v>102</v>
      </c>
      <c r="CE7" s="38" t="s">
        <v>102</v>
      </c>
      <c r="CF7" s="38">
        <v>150</v>
      </c>
      <c r="CG7" s="38" t="s">
        <v>102</v>
      </c>
      <c r="CH7" s="38" t="s">
        <v>102</v>
      </c>
      <c r="CI7" s="38" t="s">
        <v>102</v>
      </c>
      <c r="CJ7" s="38" t="s">
        <v>102</v>
      </c>
      <c r="CK7" s="38">
        <v>159.49</v>
      </c>
      <c r="CL7" s="38">
        <v>134.52000000000001</v>
      </c>
      <c r="CM7" s="38" t="s">
        <v>102</v>
      </c>
      <c r="CN7" s="38" t="s">
        <v>102</v>
      </c>
      <c r="CO7" s="38" t="s">
        <v>102</v>
      </c>
      <c r="CP7" s="38" t="s">
        <v>102</v>
      </c>
      <c r="CQ7" s="38">
        <v>100</v>
      </c>
      <c r="CR7" s="38" t="s">
        <v>102</v>
      </c>
      <c r="CS7" s="38" t="s">
        <v>102</v>
      </c>
      <c r="CT7" s="38" t="s">
        <v>102</v>
      </c>
      <c r="CU7" s="38" t="s">
        <v>102</v>
      </c>
      <c r="CV7" s="38">
        <v>65.28</v>
      </c>
      <c r="CW7" s="38">
        <v>59.57</v>
      </c>
      <c r="CX7" s="38" t="s">
        <v>102</v>
      </c>
      <c r="CY7" s="38" t="s">
        <v>102</v>
      </c>
      <c r="CZ7" s="38" t="s">
        <v>102</v>
      </c>
      <c r="DA7" s="38" t="s">
        <v>102</v>
      </c>
      <c r="DB7" s="38">
        <v>93.94</v>
      </c>
      <c r="DC7" s="38" t="s">
        <v>102</v>
      </c>
      <c r="DD7" s="38" t="s">
        <v>102</v>
      </c>
      <c r="DE7" s="38" t="s">
        <v>102</v>
      </c>
      <c r="DF7" s="38" t="s">
        <v>102</v>
      </c>
      <c r="DG7" s="38">
        <v>92.72</v>
      </c>
      <c r="DH7" s="38">
        <v>95.57</v>
      </c>
      <c r="DI7" s="38" t="s">
        <v>102</v>
      </c>
      <c r="DJ7" s="38" t="s">
        <v>102</v>
      </c>
      <c r="DK7" s="38" t="s">
        <v>102</v>
      </c>
      <c r="DL7" s="38" t="s">
        <v>102</v>
      </c>
      <c r="DM7" s="38">
        <v>3.99</v>
      </c>
      <c r="DN7" s="38" t="s">
        <v>102</v>
      </c>
      <c r="DO7" s="38" t="s">
        <v>102</v>
      </c>
      <c r="DP7" s="38" t="s">
        <v>102</v>
      </c>
      <c r="DQ7" s="38" t="s">
        <v>102</v>
      </c>
      <c r="DR7" s="38">
        <v>23.79</v>
      </c>
      <c r="DS7" s="38">
        <v>36.520000000000003</v>
      </c>
      <c r="DT7" s="38" t="s">
        <v>102</v>
      </c>
      <c r="DU7" s="38" t="s">
        <v>102</v>
      </c>
      <c r="DV7" s="38" t="s">
        <v>102</v>
      </c>
      <c r="DW7" s="38" t="s">
        <v>102</v>
      </c>
      <c r="DX7" s="38">
        <v>0</v>
      </c>
      <c r="DY7" s="38" t="s">
        <v>102</v>
      </c>
      <c r="DZ7" s="38" t="s">
        <v>102</v>
      </c>
      <c r="EA7" s="38" t="s">
        <v>102</v>
      </c>
      <c r="EB7" s="38" t="s">
        <v>102</v>
      </c>
      <c r="EC7" s="38">
        <v>1.22</v>
      </c>
      <c r="ED7" s="38">
        <v>5.72</v>
      </c>
      <c r="EE7" s="38" t="s">
        <v>102</v>
      </c>
      <c r="EF7" s="38" t="s">
        <v>102</v>
      </c>
      <c r="EG7" s="38" t="s">
        <v>102</v>
      </c>
      <c r="EH7" s="38" t="s">
        <v>102</v>
      </c>
      <c r="EI7" s="38">
        <v>0.05</v>
      </c>
      <c r="EJ7" s="38" t="s">
        <v>102</v>
      </c>
      <c r="EK7" s="38" t="s">
        <v>102</v>
      </c>
      <c r="EL7" s="38" t="s">
        <v>102</v>
      </c>
      <c r="EM7" s="38" t="s">
        <v>102</v>
      </c>
      <c r="EN7" s="38">
        <v>0.09</v>
      </c>
      <c r="EO7" s="38">
        <v>0.3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103</v>
      </c>
      <c r="C9" s="40" t="s">
        <v>104</v>
      </c>
      <c r="D9" s="40" t="s">
        <v>105</v>
      </c>
      <c r="E9" s="40" t="s">
        <v>106</v>
      </c>
      <c r="F9" s="40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46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111</v>
      </c>
      <c r="E13" t="s">
        <v>112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2022-01-26T07:11:00Z</cp:lastPrinted>
  <dcterms:created xsi:type="dcterms:W3CDTF">2021-12-03T07:08:55Z</dcterms:created>
  <dcterms:modified xsi:type="dcterms:W3CDTF">2022-02-23T03:40:35Z</dcterms:modified>
  <cp:category/>
</cp:coreProperties>
</file>