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Wifs101\市町村課\05財政担当\R4（2022）\④公営企業\02 公営企業決算統計\16 公営企業に係る経営比較分析表（令和３年度決算）の分析等について\07 県HP公開\４下水（公共）\"/>
    </mc:Choice>
  </mc:AlternateContent>
  <xr:revisionPtr revIDLastSave="0" documentId="13_ncr:1_{5F4C708C-1FEC-4DC5-B5E4-0DF59F87C6C7}" xr6:coauthVersionLast="47" xr6:coauthVersionMax="47" xr10:uidLastSave="{00000000-0000-0000-0000-000000000000}"/>
  <workbookProtection workbookAlgorithmName="SHA-512" workbookHashValue="xPyjXsg/Po7359BeB1lAnn3AWRRJMr1dlDF2tlmEDI0ch6H2YpzbtUItYgkYiJeQhiZB6pc/ZXnJeFg0uGXFMg==" workbookSaltValue="51HXM4cbQYhUR23uS3x6zA==" workbookSpinCount="100000" lockStructure="1"/>
  <bookViews>
    <workbookView xWindow="28680" yWindow="-1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R6" i="5"/>
  <c r="Q6" i="5"/>
  <c r="W10" i="4" s="1"/>
  <c r="P6" i="5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J85" i="4"/>
  <c r="I85" i="4"/>
  <c r="H85" i="4"/>
  <c r="G85" i="4"/>
  <c r="E85" i="4"/>
  <c r="BB10" i="4"/>
  <c r="AT10" i="4"/>
  <c r="AD10" i="4"/>
  <c r="P10" i="4"/>
  <c r="I10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<sst xmlns="http://schemas.openxmlformats.org/spreadsheetml/2006/main" count="297" uniqueCount="118">
  <si>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</si>
  <si>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</si>
  <si>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</si>
  <si>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</si>
  <si>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</si>
  <si>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</si>
  <si>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</si>
  <si>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</si>
  <si>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</si>
  <si>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</si>
  <si>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</si>
  <si>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</si>
  <si>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</si>
  <si>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</si>
  <si>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</si>
  <si>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</si>
  <si>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</si>
  <si>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</si>
  <si>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</si>
  <si>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</si>
  <si>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</si>
  <si>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</si>
  <si>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</si>
  <si>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</si>
  <si>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</si>
  <si>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</si>
  <si>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</si>
  <si>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</si>
  <si>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</si>
  <si>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</si>
  <si>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</si>
  <si>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</si>
  <si>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</si>
  <si>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</si>
  <si>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</si>
  <si>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</si>
  <si>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</si>
  <si>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</si>
  <si>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</si>
  <si>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</si>
  <si>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</si>
  <si>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</si>
  <si>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</si>
  <si>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</si>
  <si>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</si>
  <si>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</si>
  <si>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</si>
  <si>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</si>
  <si>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</si>
  <si>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</si>
  <si>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</si>
  <si>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</si>
  <si>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</si>
  <si>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</si>
  <si>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</si>
  <si>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</si>
  <si>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</si>
  <si>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</si>
  <si>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</si>
  <si>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</si>
  <si>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</si>
  <si>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</si>
  <si>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</si>
  <si>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</si>
  <si>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</si>
  <si>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</si>
  <si>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</si>
  <si>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</si>
  <si>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</si>
  <si>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</si>
  <si>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</si>
  <si>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</si>
  <si>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</si>
  <si>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</si>
  <si>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</si>
  <si>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</si>
  <si>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</si>
  <si>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</si>
  <si>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</si>
  <si>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</si>
  <si>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</si>
  <si>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</si>
  <si>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</si>
  <si>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</si>
  <si>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</si>
  <si>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</si>
  <si>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</si>
  <si>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</si>
  <si>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</si>
  <si>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</si>
  <si>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</si>
  <si>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</si>
  <si>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</si>
  <si>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</si>
  <si>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</si>
  <si>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</si>
  <si>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那須塩原市</t>
  </si>
  <si>
    <t>法適用</t>
  </si>
  <si>
    <t>下水道事業</t>
  </si>
  <si>
    <t>公共下水道</t>
  </si>
  <si>
    <t>Bd1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</si>
  <si>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</si>
  <si>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</si>
  <si>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</si>
  <si>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</si>
  <si>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</si>
  <si>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</si>
  <si>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</si>
  <si>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</si>
  <si>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</si>
  <si>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</si>
  <si>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</si>
  <si>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</si>
  <si>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</si>
  <si>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</si>
  <si>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有形固定資産減価償却率は、令和2年度に公営企業会計に移行し、未償却残高を資産の取得価額とし、減価償却累計額が0の状態で開始したため極端に低く、管渠老朽化率も0％となっています。
　供用開始後、約45年が経過し、今後、施設の老朽化がますます進むことが想定されます。令和3年度から運用を開始しているストックマネジメント計画に基づき、施設の更新を実施していきます。</t>
    <rPh sb="109" eb="111">
      <t>シセツ</t>
    </rPh>
    <rPh sb="132" eb="134">
      <t>レイワ</t>
    </rPh>
    <rPh sb="135" eb="137">
      <t>ネンド</t>
    </rPh>
    <rPh sb="139" eb="141">
      <t>ウンヨウ</t>
    </rPh>
    <rPh sb="142" eb="144">
      <t>カイシ</t>
    </rPh>
    <rPh sb="165" eb="167">
      <t>シセツ</t>
    </rPh>
    <rPh sb="168" eb="170">
      <t>コウシン</t>
    </rPh>
    <rPh sb="171" eb="173">
      <t>ジッシ</t>
    </rPh>
    <phoneticPr fontId="4"/>
  </si>
  <si>
    <t>　本市の公共下水道事業は、現在使用料の改定中（段階的な軽減措置）ですが、不足分は一般会計からの繰入金で賄っている状況です。
　今後は管渠の新設及び施設の改築・更新を見越した、より適正な施設管理と健全な下水道経営が求められます。
　持続可能な下水道経営に向け、経営戦略に基づき、効率的な投資と財政基盤の強化に取り組んでまいります。</t>
    <rPh sb="103" eb="105">
      <t>ケイエイ</t>
    </rPh>
    <rPh sb="138" eb="141">
      <t>コウリツテキ</t>
    </rPh>
    <rPh sb="142" eb="144">
      <t>トウシ</t>
    </rPh>
    <rPh sb="145" eb="147">
      <t>ザイセイ</t>
    </rPh>
    <rPh sb="147" eb="149">
      <t>キバン</t>
    </rPh>
    <rPh sb="150" eb="152">
      <t>キョウカ</t>
    </rPh>
    <phoneticPr fontId="4"/>
  </si>
  <si>
    <t>　令和2年度から地方公営企業法を適用したため、以前のデータはなし。
（1）健全性について
　経常収支比率は、前年度よりも減少し類似団体平均をわずかに下回っていますが、経費回収率は前年度よりも増加しているものの100％を下回っており、不足分を一般会計からの繰入金に依存している状況です。
　流動比率が前年度よりも減少し類似団体平均を下回っているのは、流動負債が多いためです。企業債償還を着実に進め、流動比率の増加に努めてまいります。
　企業債残高対事業規模比率は、類似団体平均を上回っていますが、前年度よりも減少しており、企業債の償還を着実に進め、企業債残高対事業規模比率の減少に努めてまいります。
　汚水処理原価は、類似団体平均を下回っていますが、今後も経費削減等に努め、効率的な処理が行えるよう取り組んでいきます。
（2）効率性について
　施設利用率は、流域下水道で処理した水量も含まれるため、類似団体平均を上回っております。
　水洗化率は前年度よりもわずかに減少していますが、類似団体平均とほぼ同程度となっています。引続き普及活動等による水洗化促進を行い、さらなる向上を目指していきます。</t>
    <rPh sb="54" eb="57">
      <t>ゼンネンド</t>
    </rPh>
    <rPh sb="60" eb="62">
      <t>ゲンショウ</t>
    </rPh>
    <rPh sb="74" eb="75">
      <t>シタ</t>
    </rPh>
    <rPh sb="89" eb="92">
      <t>ゼンネンド</t>
    </rPh>
    <rPh sb="95" eb="97">
      <t>ゾウカ</t>
    </rPh>
    <rPh sb="149" eb="152">
      <t>ゼンネンド</t>
    </rPh>
    <rPh sb="155" eb="157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</si>
</sst>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0.05</c:v>
                </c:pt>
                <c:pt idx="4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C-4073-994A-D0EA10195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0.09</c:v>
                </c:pt>
                <c:pt idx="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4C-4073-994A-D0EA10195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105.33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9-492E-A80E-1F5191BC3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65.28</c:v>
                </c:pt>
                <c:pt idx="4">
                  <c:v>64.92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79-492E-A80E-1F5191BC3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93.94</c:v>
                </c:pt>
                <c:pt idx="4">
                  <c:v>93.89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7-42FF-8A1A-56C0FEE84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92.72</c:v>
                </c:pt>
                <c:pt idx="4">
                  <c:v>92.88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67-42FF-8A1A-56C0FEE84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111.04</c:v>
                </c:pt>
                <c:pt idx="4">
                  <c:v>107.11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9B-4FED-AD17-A543F01CF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107.85</c:v>
                </c:pt>
                <c:pt idx="4">
                  <c:v>108.04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B-4FED-AD17-A543F01CF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3.99</c:v>
                </c:pt>
                <c:pt idx="4">
                  <c:v>7.96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3-4A75-B169-3EEC749CC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23.79</c:v>
                </c:pt>
                <c:pt idx="4">
                  <c:v>25.66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73-4A75-B169-3EEC749CC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2-40ED-93A5-85DABA9B4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1.22</c:v>
                </c:pt>
                <c:pt idx="4">
                  <c:v>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A2-40ED-93A5-85DABA9B4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5-4783-A754-65845E62B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4.72</c:v>
                </c:pt>
                <c:pt idx="4">
                  <c:v>4.49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A5-4783-A754-65845E62B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42.03</c:v>
                </c:pt>
                <c:pt idx="4">
                  <c:v>38.229999999999997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FA-4CB1-A3C3-AB7D3352B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67.930000000000007</c:v>
                </c:pt>
                <c:pt idx="4">
                  <c:v>68.53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FA-4CB1-A3C3-AB7D3352B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982.64</c:v>
                </c:pt>
                <c:pt idx="4">
                  <c:v>853.68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0-4CC8-A725-94B70290E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857.88</c:v>
                </c:pt>
                <c:pt idx="4">
                  <c:v>825.1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C0-4CC8-A725-94B70290E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85.35</c:v>
                </c:pt>
                <c:pt idx="4">
                  <c:v>87.63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4-4180-B79E-3FB05C900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94.97</c:v>
                </c:pt>
                <c:pt idx="4">
                  <c:v>97.07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54-4180-B79E-3FB05C900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3-42B6-80B4-DE79CB105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159.49</c:v>
                </c:pt>
                <c:pt idx="4">
                  <c:v>157.81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3-42B6-80B4-DE79CB105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90" zoomScaleNormal="90" workbookViewId="0">
      <selection activeCell="BL45" sqref="BL45:BZ46"/>
    </sheetView>
  </sheetViews>
  <sheetFormatPr defaultColWidth="2.6328125" defaultRowHeight="13" x14ac:dyDescent="0.2"/>
  <cols>
    <col min="1" max="1" width="2.6328125" customWidth="1"/>
    <col min="2" max="62" width="3.81640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2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2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4" t="str">
        <f>データ!H6</f>
        <v>栃木県　那須塩原市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75" t="s">
        <v>9</v>
      </c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7"/>
    </row>
    <row r="8" spans="1:78" ht="18.75" customHeight="1" x14ac:dyDescent="0.2">
      <c r="A8" s="2"/>
      <c r="B8" s="71" t="str">
        <f>データ!I6</f>
        <v>法適用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Bd1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45">
        <f>データ!S6</f>
        <v>117005</v>
      </c>
      <c r="AM8" s="45"/>
      <c r="AN8" s="45"/>
      <c r="AO8" s="45"/>
      <c r="AP8" s="45"/>
      <c r="AQ8" s="45"/>
      <c r="AR8" s="45"/>
      <c r="AS8" s="45"/>
      <c r="AT8" s="46">
        <f>データ!T6</f>
        <v>592.74</v>
      </c>
      <c r="AU8" s="46"/>
      <c r="AV8" s="46"/>
      <c r="AW8" s="46"/>
      <c r="AX8" s="46"/>
      <c r="AY8" s="46"/>
      <c r="AZ8" s="46"/>
      <c r="BA8" s="46"/>
      <c r="BB8" s="46">
        <f>データ!U6</f>
        <v>197.4</v>
      </c>
      <c r="BC8" s="46"/>
      <c r="BD8" s="46"/>
      <c r="BE8" s="46"/>
      <c r="BF8" s="46"/>
      <c r="BG8" s="46"/>
      <c r="BH8" s="46"/>
      <c r="BI8" s="46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2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75.08</v>
      </c>
      <c r="J10" s="46"/>
      <c r="K10" s="46"/>
      <c r="L10" s="46"/>
      <c r="M10" s="46"/>
      <c r="N10" s="46"/>
      <c r="O10" s="46"/>
      <c r="P10" s="46">
        <f>データ!P6</f>
        <v>51.14</v>
      </c>
      <c r="Q10" s="46"/>
      <c r="R10" s="46"/>
      <c r="S10" s="46"/>
      <c r="T10" s="46"/>
      <c r="U10" s="46"/>
      <c r="V10" s="46"/>
      <c r="W10" s="46">
        <f>データ!Q6</f>
        <v>72.78</v>
      </c>
      <c r="X10" s="46"/>
      <c r="Y10" s="46"/>
      <c r="Z10" s="46"/>
      <c r="AA10" s="46"/>
      <c r="AB10" s="46"/>
      <c r="AC10" s="46"/>
      <c r="AD10" s="45">
        <f>データ!R6</f>
        <v>2750</v>
      </c>
      <c r="AE10" s="45"/>
      <c r="AF10" s="45"/>
      <c r="AG10" s="45"/>
      <c r="AH10" s="45"/>
      <c r="AI10" s="45"/>
      <c r="AJ10" s="45"/>
      <c r="AK10" s="2"/>
      <c r="AL10" s="45">
        <f>データ!V6</f>
        <v>59715</v>
      </c>
      <c r="AM10" s="45"/>
      <c r="AN10" s="45"/>
      <c r="AO10" s="45"/>
      <c r="AP10" s="45"/>
      <c r="AQ10" s="45"/>
      <c r="AR10" s="45"/>
      <c r="AS10" s="45"/>
      <c r="AT10" s="46">
        <f>データ!W6</f>
        <v>21.03</v>
      </c>
      <c r="AU10" s="46"/>
      <c r="AV10" s="46"/>
      <c r="AW10" s="46"/>
      <c r="AX10" s="46"/>
      <c r="AY10" s="46"/>
      <c r="AZ10" s="46"/>
      <c r="BA10" s="46"/>
      <c r="BB10" s="46">
        <f>データ!X6</f>
        <v>2839.51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117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【669.11】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znvxE7Wtdxtgw6+AwPyyzFc1g5cuoVTdfQjyrdQD92Y+J8tBqYSKwhatXkOXlO4H00wjpObfaVhlkybrPjpIFA==" saltValue="Nms2qCoc2zoupMPxrsVE0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9" t="s">
        <v>52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53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54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56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57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58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59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60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61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62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63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64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65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66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2021</v>
      </c>
      <c r="C6" s="19">
        <f t="shared" ref="C6:X6" si="3">C7</f>
        <v>92134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栃木県　那須塩原市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Bd1</v>
      </c>
      <c r="M6" s="19" t="str">
        <f t="shared" si="3"/>
        <v>非設置</v>
      </c>
      <c r="N6" s="20" t="str">
        <f t="shared" si="3"/>
        <v>-</v>
      </c>
      <c r="O6" s="20">
        <f t="shared" si="3"/>
        <v>75.08</v>
      </c>
      <c r="P6" s="20">
        <f t="shared" si="3"/>
        <v>51.14</v>
      </c>
      <c r="Q6" s="20">
        <f t="shared" si="3"/>
        <v>72.78</v>
      </c>
      <c r="R6" s="20">
        <f t="shared" si="3"/>
        <v>2750</v>
      </c>
      <c r="S6" s="20">
        <f t="shared" si="3"/>
        <v>117005</v>
      </c>
      <c r="T6" s="20">
        <f t="shared" si="3"/>
        <v>592.74</v>
      </c>
      <c r="U6" s="20">
        <f t="shared" si="3"/>
        <v>197.4</v>
      </c>
      <c r="V6" s="20">
        <f t="shared" si="3"/>
        <v>59715</v>
      </c>
      <c r="W6" s="20">
        <f t="shared" si="3"/>
        <v>21.03</v>
      </c>
      <c r="X6" s="20">
        <f t="shared" si="3"/>
        <v>2839.51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111.04</v>
      </c>
      <c r="AC6" s="21">
        <f t="shared" si="4"/>
        <v>107.11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107.85</v>
      </c>
      <c r="AH6" s="21">
        <f t="shared" si="4"/>
        <v>108.04</v>
      </c>
      <c r="AI6" s="20" t="str">
        <f>IF(AI7="","",IF(AI7="-","【-】","【"&amp;SUBSTITUTE(TEXT(AI7,"#,##0.00"),"-","△")&amp;"】"))</f>
        <v>【107.02】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4.72</v>
      </c>
      <c r="AS6" s="21">
        <f t="shared" si="5"/>
        <v>4.49</v>
      </c>
      <c r="AT6" s="20" t="str">
        <f>IF(AT7="","",IF(AT7="-","【-】","【"&amp;SUBSTITUTE(TEXT(AT7,"#,##0.00"),"-","△")&amp;"】"))</f>
        <v>【3.09】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42.03</v>
      </c>
      <c r="AY6" s="21">
        <f t="shared" si="6"/>
        <v>38.229999999999997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67.930000000000007</v>
      </c>
      <c r="BD6" s="21">
        <f t="shared" si="6"/>
        <v>68.53</v>
      </c>
      <c r="BE6" s="20" t="str">
        <f>IF(BE7="","",IF(BE7="-","【-】","【"&amp;SUBSTITUTE(TEXT(BE7,"#,##0.00"),"-","△")&amp;"】"))</f>
        <v>【71.39】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982.64</v>
      </c>
      <c r="BJ6" s="21">
        <f t="shared" si="7"/>
        <v>853.68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857.88</v>
      </c>
      <c r="BO6" s="21">
        <f t="shared" si="7"/>
        <v>825.1</v>
      </c>
      <c r="BP6" s="20" t="str">
        <f>IF(BP7="","",IF(BP7="-","【-】","【"&amp;SUBSTITUTE(TEXT(BP7,"#,##0.00"),"-","△")&amp;"】"))</f>
        <v>【669.11】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85.35</v>
      </c>
      <c r="BU6" s="21">
        <f t="shared" si="8"/>
        <v>87.63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94.97</v>
      </c>
      <c r="BZ6" s="21">
        <f t="shared" si="8"/>
        <v>97.07</v>
      </c>
      <c r="CA6" s="20" t="str">
        <f>IF(CA7="","",IF(CA7="-","【-】","【"&amp;SUBSTITUTE(TEXT(CA7,"#,##0.00"),"-","△")&amp;"】"))</f>
        <v>【99.73】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150</v>
      </c>
      <c r="CF6" s="21">
        <f t="shared" si="9"/>
        <v>150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159.49</v>
      </c>
      <c r="CK6" s="21">
        <f t="shared" si="9"/>
        <v>157.81</v>
      </c>
      <c r="CL6" s="20" t="str">
        <f>IF(CL7="","",IF(CL7="-","【-】","【"&amp;SUBSTITUTE(TEXT(CL7,"#,##0.00"),"-","△")&amp;"】"))</f>
        <v>【134.98】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100</v>
      </c>
      <c r="CQ6" s="21">
        <f t="shared" si="10"/>
        <v>105.33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65.28</v>
      </c>
      <c r="CV6" s="21">
        <f t="shared" si="10"/>
        <v>64.92</v>
      </c>
      <c r="CW6" s="20" t="str">
        <f>IF(CW7="","",IF(CW7="-","【-】","【"&amp;SUBSTITUTE(TEXT(CW7,"#,##0.00"),"-","△")&amp;"】"))</f>
        <v>【59.99】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93.94</v>
      </c>
      <c r="DB6" s="21">
        <f t="shared" si="11"/>
        <v>93.89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92.72</v>
      </c>
      <c r="DG6" s="21">
        <f t="shared" si="11"/>
        <v>92.88</v>
      </c>
      <c r="DH6" s="20" t="str">
        <f>IF(DH7="","",IF(DH7="-","【-】","【"&amp;SUBSTITUTE(TEXT(DH7,"#,##0.00"),"-","△")&amp;"】"))</f>
        <v>【95.72】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3.99</v>
      </c>
      <c r="DM6" s="21">
        <f t="shared" si="12"/>
        <v>7.96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23.79</v>
      </c>
      <c r="DR6" s="21">
        <f t="shared" si="12"/>
        <v>25.66</v>
      </c>
      <c r="DS6" s="20" t="str">
        <f>IF(DS7="","",IF(DS7="-","【-】","【"&amp;SUBSTITUTE(TEXT(DS7,"#,##0.00"),"-","△")&amp;"】"))</f>
        <v>【38.17】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>
        <f t="shared" si="13"/>
        <v>1.22</v>
      </c>
      <c r="EC6" s="21">
        <f t="shared" si="13"/>
        <v>1.61</v>
      </c>
      <c r="ED6" s="20" t="str">
        <f>IF(ED7="","",IF(ED7="-","【-】","【"&amp;SUBSTITUTE(TEXT(ED7,"#,##0.00"),"-","△")&amp;"】"))</f>
        <v>【6.54】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>
        <f t="shared" si="14"/>
        <v>0.05</v>
      </c>
      <c r="EI6" s="21">
        <f t="shared" si="14"/>
        <v>0.06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0.09</v>
      </c>
      <c r="EN6" s="21">
        <f t="shared" si="14"/>
        <v>0.17</v>
      </c>
      <c r="EO6" s="20" t="str">
        <f>IF(EO7="","",IF(EO7="-","【-】","【"&amp;SUBSTITUTE(TEXT(EO7,"#,##0.00"),"-","△")&amp;"】"))</f>
        <v>【0.24】</v>
      </c>
    </row>
    <row r="7" spans="1:148" s="22" customFormat="1" x14ac:dyDescent="0.2">
      <c r="A7" s="14"/>
      <c r="B7" s="23">
        <v>2021</v>
      </c>
      <c r="C7" s="23">
        <v>92134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75.08</v>
      </c>
      <c r="P7" s="24">
        <v>51.14</v>
      </c>
      <c r="Q7" s="24">
        <v>72.78</v>
      </c>
      <c r="R7" s="24">
        <v>2750</v>
      </c>
      <c r="S7" s="24">
        <v>117005</v>
      </c>
      <c r="T7" s="24">
        <v>592.74</v>
      </c>
      <c r="U7" s="24">
        <v>197.4</v>
      </c>
      <c r="V7" s="24">
        <v>59715</v>
      </c>
      <c r="W7" s="24">
        <v>21.03</v>
      </c>
      <c r="X7" s="24">
        <v>2839.51</v>
      </c>
      <c r="Y7" s="24" t="s">
        <v>102</v>
      </c>
      <c r="Z7" s="24" t="s">
        <v>102</v>
      </c>
      <c r="AA7" s="24" t="s">
        <v>102</v>
      </c>
      <c r="AB7" s="24">
        <v>111.04</v>
      </c>
      <c r="AC7" s="24">
        <v>107.11</v>
      </c>
      <c r="AD7" s="24" t="s">
        <v>102</v>
      </c>
      <c r="AE7" s="24" t="s">
        <v>102</v>
      </c>
      <c r="AF7" s="24" t="s">
        <v>102</v>
      </c>
      <c r="AG7" s="24">
        <v>107.85</v>
      </c>
      <c r="AH7" s="24">
        <v>108.04</v>
      </c>
      <c r="AI7" s="24">
        <v>107.02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4.72</v>
      </c>
      <c r="AS7" s="24">
        <v>4.49</v>
      </c>
      <c r="AT7" s="24">
        <v>3.09</v>
      </c>
      <c r="AU7" s="24" t="s">
        <v>102</v>
      </c>
      <c r="AV7" s="24" t="s">
        <v>102</v>
      </c>
      <c r="AW7" s="24" t="s">
        <v>102</v>
      </c>
      <c r="AX7" s="24">
        <v>42.03</v>
      </c>
      <c r="AY7" s="24">
        <v>38.229999999999997</v>
      </c>
      <c r="AZ7" s="24" t="s">
        <v>102</v>
      </c>
      <c r="BA7" s="24" t="s">
        <v>102</v>
      </c>
      <c r="BB7" s="24" t="s">
        <v>102</v>
      </c>
      <c r="BC7" s="24">
        <v>67.930000000000007</v>
      </c>
      <c r="BD7" s="24">
        <v>68.53</v>
      </c>
      <c r="BE7" s="24">
        <v>71.39</v>
      </c>
      <c r="BF7" s="24" t="s">
        <v>102</v>
      </c>
      <c r="BG7" s="24" t="s">
        <v>102</v>
      </c>
      <c r="BH7" s="24" t="s">
        <v>102</v>
      </c>
      <c r="BI7" s="24">
        <v>982.64</v>
      </c>
      <c r="BJ7" s="24">
        <v>853.68</v>
      </c>
      <c r="BK7" s="24" t="s">
        <v>102</v>
      </c>
      <c r="BL7" s="24" t="s">
        <v>102</v>
      </c>
      <c r="BM7" s="24" t="s">
        <v>102</v>
      </c>
      <c r="BN7" s="24">
        <v>857.88</v>
      </c>
      <c r="BO7" s="24">
        <v>825.1</v>
      </c>
      <c r="BP7" s="24">
        <v>669.11</v>
      </c>
      <c r="BQ7" s="24" t="s">
        <v>102</v>
      </c>
      <c r="BR7" s="24" t="s">
        <v>102</v>
      </c>
      <c r="BS7" s="24" t="s">
        <v>102</v>
      </c>
      <c r="BT7" s="24">
        <v>85.35</v>
      </c>
      <c r="BU7" s="24">
        <v>87.63</v>
      </c>
      <c r="BV7" s="24" t="s">
        <v>102</v>
      </c>
      <c r="BW7" s="24" t="s">
        <v>102</v>
      </c>
      <c r="BX7" s="24" t="s">
        <v>102</v>
      </c>
      <c r="BY7" s="24">
        <v>94.97</v>
      </c>
      <c r="BZ7" s="24">
        <v>97.07</v>
      </c>
      <c r="CA7" s="24">
        <v>99.73</v>
      </c>
      <c r="CB7" s="24" t="s">
        <v>102</v>
      </c>
      <c r="CC7" s="24" t="s">
        <v>102</v>
      </c>
      <c r="CD7" s="24" t="s">
        <v>102</v>
      </c>
      <c r="CE7" s="24">
        <v>150</v>
      </c>
      <c r="CF7" s="24">
        <v>150</v>
      </c>
      <c r="CG7" s="24" t="s">
        <v>102</v>
      </c>
      <c r="CH7" s="24" t="s">
        <v>102</v>
      </c>
      <c r="CI7" s="24" t="s">
        <v>102</v>
      </c>
      <c r="CJ7" s="24">
        <v>159.49</v>
      </c>
      <c r="CK7" s="24">
        <v>157.81</v>
      </c>
      <c r="CL7" s="24">
        <v>134.97999999999999</v>
      </c>
      <c r="CM7" s="24" t="s">
        <v>102</v>
      </c>
      <c r="CN7" s="24" t="s">
        <v>102</v>
      </c>
      <c r="CO7" s="24" t="s">
        <v>102</v>
      </c>
      <c r="CP7" s="24">
        <v>100</v>
      </c>
      <c r="CQ7" s="24">
        <v>105.33</v>
      </c>
      <c r="CR7" s="24" t="s">
        <v>102</v>
      </c>
      <c r="CS7" s="24" t="s">
        <v>102</v>
      </c>
      <c r="CT7" s="24" t="s">
        <v>102</v>
      </c>
      <c r="CU7" s="24">
        <v>65.28</v>
      </c>
      <c r="CV7" s="24">
        <v>64.92</v>
      </c>
      <c r="CW7" s="24">
        <v>59.99</v>
      </c>
      <c r="CX7" s="24" t="s">
        <v>102</v>
      </c>
      <c r="CY7" s="24" t="s">
        <v>102</v>
      </c>
      <c r="CZ7" s="24" t="s">
        <v>102</v>
      </c>
      <c r="DA7" s="24">
        <v>93.94</v>
      </c>
      <c r="DB7" s="24">
        <v>93.89</v>
      </c>
      <c r="DC7" s="24" t="s">
        <v>102</v>
      </c>
      <c r="DD7" s="24" t="s">
        <v>102</v>
      </c>
      <c r="DE7" s="24" t="s">
        <v>102</v>
      </c>
      <c r="DF7" s="24">
        <v>92.72</v>
      </c>
      <c r="DG7" s="24">
        <v>92.88</v>
      </c>
      <c r="DH7" s="24">
        <v>95.72</v>
      </c>
      <c r="DI7" s="24" t="s">
        <v>102</v>
      </c>
      <c r="DJ7" s="24" t="s">
        <v>102</v>
      </c>
      <c r="DK7" s="24" t="s">
        <v>102</v>
      </c>
      <c r="DL7" s="24">
        <v>3.99</v>
      </c>
      <c r="DM7" s="24">
        <v>7.96</v>
      </c>
      <c r="DN7" s="24" t="s">
        <v>102</v>
      </c>
      <c r="DO7" s="24" t="s">
        <v>102</v>
      </c>
      <c r="DP7" s="24" t="s">
        <v>102</v>
      </c>
      <c r="DQ7" s="24">
        <v>23.79</v>
      </c>
      <c r="DR7" s="24">
        <v>25.66</v>
      </c>
      <c r="DS7" s="24">
        <v>38.17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1.22</v>
      </c>
      <c r="EC7" s="24">
        <v>1.61</v>
      </c>
      <c r="ED7" s="24">
        <v>6.54</v>
      </c>
      <c r="EE7" s="24" t="s">
        <v>102</v>
      </c>
      <c r="EF7" s="24" t="s">
        <v>102</v>
      </c>
      <c r="EG7" s="24" t="s">
        <v>102</v>
      </c>
      <c r="EH7" s="24">
        <v>0.05</v>
      </c>
      <c r="EI7" s="24">
        <v>0.06</v>
      </c>
      <c r="EJ7" s="24" t="s">
        <v>102</v>
      </c>
      <c r="EK7" s="24" t="s">
        <v>102</v>
      </c>
      <c r="EL7" s="24" t="s">
        <v>102</v>
      </c>
      <c r="EM7" s="24">
        <v>0.09</v>
      </c>
      <c r="EN7" s="24">
        <v>0.17</v>
      </c>
      <c r="EO7" s="24">
        <v>0.24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2">
      <c r="B13" t="s">
        <v>110</v>
      </c>
      <c r="C13" t="s">
        <v>111</v>
      </c>
      <c r="D13" t="s">
        <v>112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北原　亜里紗</cp:lastModifiedBy>
  <cp:lastPrinted>2023-01-26T00:29:26Z</cp:lastPrinted>
  <dcterms:created xsi:type="dcterms:W3CDTF">2023-01-12T23:27:52Z</dcterms:created>
  <dcterms:modified xsi:type="dcterms:W3CDTF">2023-01-31T04:30:43Z</dcterms:modified>
  <cp:category/>
</cp:coreProperties>
</file>