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1那須塩原市○\"/>
    </mc:Choice>
  </mc:AlternateContent>
  <xr:revisionPtr revIDLastSave="0" documentId="13_ncr:1_{CAB98FD6-3E1F-438E-B347-8B5862937638}" xr6:coauthVersionLast="47" xr6:coauthVersionMax="47" xr10:uidLastSave="{00000000-0000-0000-0000-000000000000}"/>
  <workbookProtection workbookAlgorithmName="SHA-512" workbookHashValue="JBm8Dokuf37r4gaIK5kotg/6qul7oW9glquZpexV9o34OOMuXelAcPVqjTL4LLo8oiNlfOcWOQ6TxH43mPq7dw==" workbookSaltValue="Nat6H+8l7mFNuGGbvKjIaw=="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P10" i="4"/>
  <c r="B10" i="4"/>
  <c r="AT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<sst xmlns="http://schemas.openxmlformats.org/spreadsheetml/2006/main" count="275" uniqueCount="117">
  <si>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</si>
  <si>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</si>
  <si>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</si>
  <si>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</si>
  <si>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</si>
  <si>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</si>
  <si>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</si>
  <si>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</si>
  <si>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</si>
  <si>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</si>
  <si>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</si>
  <si>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</si>
  <si>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</si>
  <si>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</si>
  <si>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</si>
  <si>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</si>
  <si>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</si>
  <si>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</si>
  <si>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</si>
  <si>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</si>
  <si>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</si>
  <si>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</si>
  <si>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</si>
  <si>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</si>
  <si>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</si>
  <si>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</si>
  <si>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</si>
  <si>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</si>
  <si>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</si>
  <si>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</si>
  <si>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</si>
  <si>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</si>
  <si>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</si>
  <si>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</si>
  <si>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</si>
  <si>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</si>
  <si>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</si>
  <si>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</si>
  <si>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</si>
  <si>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</si>
  <si>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</si>
  <si>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</si>
  <si>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</si>
  <si>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</si>
  <si>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</si>
  <si>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</si>
  <si>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</si>
  <si>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</si>
  <si>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</si>
  <si>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</si>
  <si>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</si>
  <si>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</si>
  <si>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</si>
  <si>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</si>
  <si>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</si>
  <si>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</si>
  <si>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</si>
  <si>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</si>
  <si>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</si>
  <si>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</si>
  <si>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</si>
  <si>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</si>
  <si>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</si>
  <si>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</si>
  <si>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</si>
  <si>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</si>
  <si>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</si>
  <si>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</si>
  <si>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</si>
  <si>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</si>
  <si>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</si>
  <si>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</si>
  <si>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</si>
  <si>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</si>
  <si>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</si>
  <si>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</si>
  <si>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</si>
  <si>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</si>
  <si>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</si>
  <si>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</si>
  <si>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</si>
  <si>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</si>
  <si>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</si>
  <si>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</si>
  <si>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</si>
  <si>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</si>
  <si>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</si>
  <si>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</si>
  <si>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</si>
  <si>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</si>
  <si>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</si>
  <si>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</si>
  <si>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</si>
  <si>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</si>
  <si>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</si>
  <si>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</si>
  <si>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</si>
  <si>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</si>
  <si>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</si>
  <si>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</si>
  <si>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</si>
  <si>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</si>
  <si>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</si>
  <si>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</si>
  <si>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</si>
  <si>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</si>
  <si>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</si>
  <si>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</si>
  <si>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</si>
  <si>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</si>
  <si>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</si>
  <si>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</si>
  <si>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</si>
  <si>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</si>
  <si>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供用開始後、約45年が経過し、今後、施設の老朽化がますます進むことが想定されます。令和3年度から運用を開始しているストックマネジメント計画に基づき、施設の更新を実施していきます。</t>
    <rPh sb="109" eb="111">
      <t>シセツ</t>
    </rPh>
    <rPh sb="132" eb="134">
      <t>レイワ</t>
    </rPh>
    <rPh sb="135" eb="137">
      <t>ネンド</t>
    </rPh>
    <rPh sb="139" eb="141">
      <t>ウンヨウ</t>
    </rPh>
    <rPh sb="142" eb="144">
      <t>カイシ</t>
    </rPh>
    <rPh sb="165" eb="167">
      <t>シセツ</t>
    </rPh>
    <rPh sb="168" eb="170">
      <t>コウシン</t>
    </rPh>
    <rPh sb="171" eb="173">
      <t>ジッシ</t>
    </rPh>
    <phoneticPr fontId="4"/>
  </si>
  <si>
    <t>　本市の公共下水道事業は、現在使用料の改定中（段階的な軽減措置）ですが、不足分は一般会計からの繰入金で賄っている状況です。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持続可能な下水道経営に向け、経営戦略に基づき、効率的な投資と財政基盤の強化に取り組んでいきます。</t>
    <rPh sb="103" eb="105">
      <t>ケイエイ</t>
    </rPh>
    <rPh sb="138" eb="141">
      <t>コウリツテキ</t>
    </rPh>
    <rPh sb="142" eb="144">
      <t>トウシ</t>
    </rPh>
    <rPh sb="145" eb="147">
      <t>ザイセイ</t>
    </rPh>
    <rPh sb="147" eb="149">
      <t>キバン</t>
    </rPh>
    <rPh sb="150" eb="152">
      <t>キョウカ</t>
    </rPh>
    <phoneticPr fontId="4"/>
  </si>
  <si>
    <t>　令和2年度から地方公営企業法を適用したため、以前のデータはなし。
（1）健全性について
　経常収支比率は対前年度、対類似団体平均ともにわずかに上回っています。しかし、経費回収率は前年度からわずかに増加したものの100％を下回っており、不足分を一般会計からの繰入金に依存している状況です。
　流動比率は前年度から増加したものの類似団体平均を下回っており、今後も企業債償還を着実に進め、流動比率の増加に努める必要があります。
　企業債残高対事業規模比率は、類似団体平均を上回っているものの、前年度から減少しています。今後も企業債の償還を着実に進め、企業債残高対事業規模比率の減少に努めていきます。
　汚水処理原価は、類似団体平均を下回っています。今後も経費削減等に努め、効率的な処理が行えるよう取り組んでいきます。
（2）効率性について
　施設利用率は、流域下水道で処理した水量も含まれるため、類似団体平均を上回っています。
　水洗化率は前年度よりもわずかに増加し、類似団体平均と同程度となっています。引続き普及活動等による水洗化促進を行い、さらなる向上を目指していきます。</t>
    <rPh sb="53" eb="57">
      <t>タイゼンネンド</t>
    </rPh>
    <rPh sb="58" eb="65">
      <t>タイルイジダンタイヘイキン</t>
    </rPh>
    <rPh sb="72" eb="74">
      <t>ウワマワ</t>
    </rPh>
    <rPh sb="99" eb="101">
      <t>ゾウカ</t>
    </rPh>
    <rPh sb="156" eb="158">
      <t>ゾウカ</t>
    </rPh>
    <rPh sb="177" eb="179">
      <t>コンゴ</t>
    </rPh>
    <rPh sb="180" eb="183">
      <t>キギョウサイ</t>
    </rPh>
    <rPh sb="203" eb="205">
      <t>ヒツヨウ</t>
    </rPh>
    <rPh sb="249" eb="251">
      <t>ゲンショウ</t>
    </rPh>
    <rPh sb="257" eb="259">
      <t>コンゴ</t>
    </rPh>
    <rPh sb="429" eb="43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</si>
</sst>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c:v>0.06</c:v>
                </c:pt>
                <c:pt idx="4">
                  <c:v>7.0000000000000007E-2</c:v>
                </c:pt>
              </c:numCache>
            </c:numRef>
          </c:val>
          <c:extLst>
            <c:ext xmlns:c16="http://schemas.microsoft.com/office/drawing/2014/chart" uri="{C3380CC4-5D6E-409C-BE32-E72D297353CC}">
              <c16:uniqueId val="{00000000-68A2-4C3A-911E-737FE9B275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68A2-4C3A-911E-737FE9B275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100</c:v>
                </c:pt>
                <c:pt idx="3">
                  <c:v>105.33</c:v>
                </c:pt>
                <c:pt idx="4">
                  <c:v>98.6</c:v>
                </c:pt>
              </c:numCache>
            </c:numRef>
          </c:val>
          <c:extLst>
            <c:ext xmlns:c16="http://schemas.microsoft.com/office/drawing/2014/chart" uri="{C3380CC4-5D6E-409C-BE32-E72D297353CC}">
              <c16:uniqueId val="{00000000-EF22-433A-AE0C-0E1286641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EF22-433A-AE0C-0E1286641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93.94</c:v>
                </c:pt>
                <c:pt idx="3">
                  <c:v>93.89</c:v>
                </c:pt>
                <c:pt idx="4">
                  <c:v>93.92</c:v>
                </c:pt>
              </c:numCache>
            </c:numRef>
          </c:val>
          <c:extLst>
            <c:ext xmlns:c16="http://schemas.microsoft.com/office/drawing/2014/chart" uri="{C3380CC4-5D6E-409C-BE32-E72D297353CC}">
              <c16:uniqueId val="{00000000-ACBE-4F32-97F3-7D1A5023E9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ACBE-4F32-97F3-7D1A5023E9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111.04</c:v>
                </c:pt>
                <c:pt idx="3">
                  <c:v>107.11</c:v>
                </c:pt>
                <c:pt idx="4">
                  <c:v>109.73</c:v>
                </c:pt>
              </c:numCache>
            </c:numRef>
          </c:val>
          <c:extLst>
            <c:ext xmlns:c16="http://schemas.microsoft.com/office/drawing/2014/chart" uri="{C3380CC4-5D6E-409C-BE32-E72D297353CC}">
              <c16:uniqueId val="{00000000-0C35-4A32-90BF-D23499C93D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C35-4A32-90BF-D23499C93D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3.99</c:v>
                </c:pt>
                <c:pt idx="3">
                  <c:v>7.96</c:v>
                </c:pt>
                <c:pt idx="4">
                  <c:v>11.69</c:v>
                </c:pt>
              </c:numCache>
            </c:numRef>
          </c:val>
          <c:extLst>
            <c:ext xmlns:c16="http://schemas.microsoft.com/office/drawing/2014/chart" uri="{C3380CC4-5D6E-409C-BE32-E72D297353CC}">
              <c16:uniqueId val="{00000000-103B-4149-A4BD-3E830F282A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103B-4149-A4BD-3E830F282A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C4-4672-89A5-7206705C7F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6CC4-4672-89A5-7206705C7F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6A-4E60-8F73-48CBF69DE3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C6A-4E60-8F73-48CBF69DE3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42.03</c:v>
                </c:pt>
                <c:pt idx="3">
                  <c:v>38.229999999999997</c:v>
                </c:pt>
                <c:pt idx="4">
                  <c:v>45.79</c:v>
                </c:pt>
              </c:numCache>
            </c:numRef>
          </c:val>
          <c:extLst>
            <c:ext xmlns:c16="http://schemas.microsoft.com/office/drawing/2014/chart" uri="{C3380CC4-5D6E-409C-BE32-E72D297353CC}">
              <c16:uniqueId val="{00000000-8915-4B27-B8F5-50E1D3DFF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915-4B27-B8F5-50E1D3DFF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982.64</c:v>
                </c:pt>
                <c:pt idx="3">
                  <c:v>853.68</c:v>
                </c:pt>
                <c:pt idx="4">
                  <c:v>792.23</c:v>
                </c:pt>
              </c:numCache>
            </c:numRef>
          </c:val>
          <c:extLst>
            <c:ext xmlns:c16="http://schemas.microsoft.com/office/drawing/2014/chart" uri="{C3380CC4-5D6E-409C-BE32-E72D297353CC}">
              <c16:uniqueId val="{00000000-A2AE-4BA8-B79D-8B8009441B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A2AE-4BA8-B79D-8B8009441B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85.35</c:v>
                </c:pt>
                <c:pt idx="3">
                  <c:v>87.63</c:v>
                </c:pt>
                <c:pt idx="4">
                  <c:v>88.88</c:v>
                </c:pt>
              </c:numCache>
            </c:numRef>
          </c:val>
          <c:extLst>
            <c:ext xmlns:c16="http://schemas.microsoft.com/office/drawing/2014/chart" uri="{C3380CC4-5D6E-409C-BE32-E72D297353CC}">
              <c16:uniqueId val="{00000000-CF3B-4D86-A5D1-FBCA383A4B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F3B-4D86-A5D1-FBCA383A4B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2ED-40BD-A22A-AE9C1E6DAD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2ED-40BD-A22A-AE9C1E6DAD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那須塩原市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116733</v>
      </c>
      <c r="AM8" s="42"/>
      <c r="AN8" s="42"/>
      <c r="AO8" s="42"/>
      <c r="AP8" s="42"/>
      <c r="AQ8" s="42"/>
      <c r="AR8" s="42"/>
      <c r="AS8" s="42"/>
      <c r="AT8" s="35">
        <f>データ!T6</f>
        <v>592.74</v>
      </c>
      <c r="AU8" s="35"/>
      <c r="AV8" s="35"/>
      <c r="AW8" s="35"/>
      <c r="AX8" s="35"/>
      <c r="AY8" s="35"/>
      <c r="AZ8" s="35"/>
      <c r="BA8" s="35"/>
      <c r="BB8" s="35">
        <f>データ!U6</f>
        <v>196.94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76.05</v>
      </c>
      <c r="J10" s="35"/>
      <c r="K10" s="35"/>
      <c r="L10" s="35"/>
      <c r="M10" s="35"/>
      <c r="N10" s="35"/>
      <c r="O10" s="35"/>
      <c r="P10" s="35">
        <f>データ!P6</f>
        <v>51.54</v>
      </c>
      <c r="Q10" s="35"/>
      <c r="R10" s="35"/>
      <c r="S10" s="35"/>
      <c r="T10" s="35"/>
      <c r="U10" s="35"/>
      <c r="V10" s="35"/>
      <c r="W10" s="35">
        <f>データ!Q6</f>
        <v>75.58</v>
      </c>
      <c r="X10" s="35"/>
      <c r="Y10" s="35"/>
      <c r="Z10" s="35"/>
      <c r="AA10" s="35"/>
      <c r="AB10" s="35"/>
      <c r="AC10" s="35"/>
      <c r="AD10" s="42">
        <f>データ!R6</f>
        <v>2750</v>
      </c>
      <c r="AE10" s="42"/>
      <c r="AF10" s="42"/>
      <c r="AG10" s="42"/>
      <c r="AH10" s="42"/>
      <c r="AI10" s="42"/>
      <c r="AJ10" s="42"/>
      <c r="AK10" s="2"/>
      <c r="AL10" s="42">
        <f>データ!V6</f>
        <v>59997</v>
      </c>
      <c r="AM10" s="42"/>
      <c r="AN10" s="42"/>
      <c r="AO10" s="42"/>
      <c r="AP10" s="42"/>
      <c r="AQ10" s="42"/>
      <c r="AR10" s="42"/>
      <c r="AS10" s="42"/>
      <c r="AT10" s="35">
        <f>データ!W6</f>
        <v>21.1</v>
      </c>
      <c r="AU10" s="35"/>
      <c r="AV10" s="35"/>
      <c r="AW10" s="35"/>
      <c r="AX10" s="35"/>
      <c r="AY10" s="35"/>
      <c r="AZ10" s="35"/>
      <c r="BA10" s="35"/>
      <c r="BB10" s="35">
        <f>データ!X6</f>
        <v>2843.46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gBqNgd+NGkFQtxmFX9zSlodDhCpiKaYSMDenPUXbN1t8MIAcg+cHrriiPVWzO4z34NrOoH9tLhfbvHwwYiIA==" saltValue="0c+Fc3bh1ZQrAy8eZ6ar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92134</v>
      </c>
      <c r="D6" s="19">
        <f t="shared" si="3"/>
        <v>46</v>
      </c>
      <c r="E6" s="19">
        <f t="shared" si="3"/>
        <v>17</v>
      </c>
      <c r="F6" s="19">
        <f t="shared" si="3"/>
        <v>1</v>
      </c>
      <c r="G6" s="19">
        <f t="shared" si="3"/>
        <v>0</v>
      </c>
      <c r="H6" s="19" t="str">
        <f t="shared" si="3"/>
        <v>栃木県　那須塩原市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76.05</v>
      </c>
      <c r="P6" s="20">
        <f t="shared" si="3"/>
        <v>51.54</v>
      </c>
      <c r="Q6" s="20">
        <f t="shared" si="3"/>
        <v>75.58</v>
      </c>
      <c r="R6" s="20">
        <f t="shared" si="3"/>
        <v>2750</v>
      </c>
      <c r="S6" s="20">
        <f t="shared" si="3"/>
        <v>116733</v>
      </c>
      <c r="T6" s="20">
        <f t="shared" si="3"/>
        <v>592.74</v>
      </c>
      <c r="U6" s="20">
        <f t="shared" si="3"/>
        <v>196.94</v>
      </c>
      <c r="V6" s="20">
        <f t="shared" si="3"/>
        <v>59997</v>
      </c>
      <c r="W6" s="20">
        <f t="shared" si="3"/>
        <v>21.1</v>
      </c>
      <c r="X6" s="20">
        <f t="shared" si="3"/>
        <v>2843.46</v>
      </c>
      <c r="Y6" s="21" t="str">
        <f>IF(Y7="",NA(),Y7)</f>
        <v>-</v>
      </c>
      <c r="Z6" s="21" t="str">
        <f t="shared" ref="Z6:AH6" si="4">IF(Z7="",NA(),Z7)</f>
        <v>-</v>
      </c>
      <c r="AA6" s="21">
        <f t="shared" si="4"/>
        <v>111.04</v>
      </c>
      <c r="AB6" s="21">
        <f t="shared" si="4"/>
        <v>107.11</v>
      </c>
      <c r="AC6" s="21">
        <f t="shared" si="4"/>
        <v>109.73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42.03</v>
      </c>
      <c r="AX6" s="21">
        <f t="shared" si="6"/>
        <v>38.229999999999997</v>
      </c>
      <c r="AY6" s="21">
        <f t="shared" si="6"/>
        <v>45.79</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982.64</v>
      </c>
      <c r="BI6" s="21">
        <f t="shared" si="7"/>
        <v>853.68</v>
      </c>
      <c r="BJ6" s="21">
        <f t="shared" si="7"/>
        <v>792.23</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85.35</v>
      </c>
      <c r="BT6" s="21">
        <f t="shared" si="8"/>
        <v>87.63</v>
      </c>
      <c r="BU6" s="21">
        <f t="shared" si="8"/>
        <v>88.88</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100</v>
      </c>
      <c r="CP6" s="21">
        <f t="shared" si="10"/>
        <v>105.33</v>
      </c>
      <c r="CQ6" s="21">
        <f t="shared" si="10"/>
        <v>98.6</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93.94</v>
      </c>
      <c r="DA6" s="21">
        <f t="shared" si="11"/>
        <v>93.89</v>
      </c>
      <c r="DB6" s="21">
        <f t="shared" si="11"/>
        <v>93.92</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3.99</v>
      </c>
      <c r="DL6" s="21">
        <f t="shared" si="12"/>
        <v>7.96</v>
      </c>
      <c r="DM6" s="21">
        <f t="shared" si="12"/>
        <v>11.69</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0.05</v>
      </c>
      <c r="EH6" s="21">
        <f t="shared" si="14"/>
        <v>0.06</v>
      </c>
      <c r="EI6" s="21">
        <f t="shared" si="14"/>
        <v>7.0000000000000007E-2</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92134</v>
      </c>
      <c r="D7" s="23">
        <v>46</v>
      </c>
      <c r="E7" s="23">
        <v>17</v>
      </c>
      <c r="F7" s="23">
        <v>1</v>
      </c>
      <c r="G7" s="23">
        <v>0</v>
      </c>
      <c r="H7" s="23" t="s">
        <v>96</v>
      </c>
      <c r="I7" s="23" t="s">
        <v>97</v>
      </c>
      <c r="J7" s="23" t="s">
        <v>98</v>
      </c>
      <c r="K7" s="23" t="s">
        <v>99</v>
      </c>
      <c r="L7" s="23" t="s">
        <v>100</v>
      </c>
      <c r="M7" s="23" t="s">
        <v>101</v>
      </c>
      <c r="N7" s="24" t="s">
        <v>102</v>
      </c>
      <c r="O7" s="24">
        <v>76.05</v>
      </c>
      <c r="P7" s="24">
        <v>51.54</v>
      </c>
      <c r="Q7" s="24">
        <v>75.58</v>
      </c>
      <c r="R7" s="24">
        <v>2750</v>
      </c>
      <c r="S7" s="24">
        <v>116733</v>
      </c>
      <c r="T7" s="24">
        <v>592.74</v>
      </c>
      <c r="U7" s="24">
        <v>196.94</v>
      </c>
      <c r="V7" s="24">
        <v>59997</v>
      </c>
      <c r="W7" s="24">
        <v>21.1</v>
      </c>
      <c r="X7" s="24">
        <v>2843.46</v>
      </c>
      <c r="Y7" s="24" t="s">
        <v>102</v>
      </c>
      <c r="Z7" s="24" t="s">
        <v>102</v>
      </c>
      <c r="AA7" s="24">
        <v>111.04</v>
      </c>
      <c r="AB7" s="24">
        <v>107.11</v>
      </c>
      <c r="AC7" s="24">
        <v>109.73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42.03</v>
      </c>
      <c r="AX7" s="24">
        <v>38.229999999999997</v>
      </c>
      <c r="AY7" s="24">
        <v>45.79</v>
      </c>
      <c r="AZ7" s="24" t="s">
        <v>102</v>
      </c>
      <c r="BA7" s="24" t="s">
        <v>102</v>
      </c>
      <c r="BB7" s="24">
        <v>67.930000000000007</v>
      </c>
      <c r="BC7" s="24">
        <v>68.53</v>
      </c>
      <c r="BD7" s="24">
        <v>69.180000000000007</v>
      </c>
      <c r="BE7" s="24">
        <v>73.44</v>
      </c>
      <c r="BF7" s="24" t="s">
        <v>102</v>
      </c>
      <c r="BG7" s="24" t="s">
        <v>102</v>
      </c>
      <c r="BH7" s="24">
        <v>982.64</v>
      </c>
      <c r="BI7" s="24">
        <v>853.68</v>
      </c>
      <c r="BJ7" s="24">
        <v>792.23</v>
      </c>
      <c r="BK7" s="24" t="s">
        <v>102</v>
      </c>
      <c r="BL7" s="24" t="s">
        <v>102</v>
      </c>
      <c r="BM7" s="24">
        <v>857.88</v>
      </c>
      <c r="BN7" s="24">
        <v>825.1</v>
      </c>
      <c r="BO7" s="24">
        <v>789.87</v>
      </c>
      <c r="BP7" s="24">
        <v>652.82000000000005</v>
      </c>
      <c r="BQ7" s="24" t="s">
        <v>102</v>
      </c>
      <c r="BR7" s="24" t="s">
        <v>102</v>
      </c>
      <c r="BS7" s="24">
        <v>85.35</v>
      </c>
      <c r="BT7" s="24">
        <v>87.63</v>
      </c>
      <c r="BU7" s="24">
        <v>88.88</v>
      </c>
      <c r="BV7" s="24" t="s">
        <v>102</v>
      </c>
      <c r="BW7" s="24" t="s">
        <v>102</v>
      </c>
      <c r="BX7" s="24">
        <v>94.97</v>
      </c>
      <c r="BY7" s="24">
        <v>97.07</v>
      </c>
      <c r="BZ7" s="24">
        <v>98.06</v>
      </c>
      <c r="CA7" s="24">
        <v>97.61</v>
      </c>
      <c r="CB7" s="24" t="s">
        <v>102</v>
      </c>
      <c r="CC7" s="24" t="s">
        <v>102</v>
      </c>
      <c r="CD7" s="24">
        <v>150</v>
      </c>
      <c r="CE7" s="24">
        <v>150</v>
      </c>
      <c r="CF7" s="24">
        <v>150</v>
      </c>
      <c r="CG7" s="24" t="s">
        <v>102</v>
      </c>
      <c r="CH7" s="24" t="s">
        <v>102</v>
      </c>
      <c r="CI7" s="24">
        <v>159.49</v>
      </c>
      <c r="CJ7" s="24">
        <v>157.81</v>
      </c>
      <c r="CK7" s="24">
        <v>157.37</v>
      </c>
      <c r="CL7" s="24">
        <v>138.29</v>
      </c>
      <c r="CM7" s="24" t="s">
        <v>102</v>
      </c>
      <c r="CN7" s="24" t="s">
        <v>102</v>
      </c>
      <c r="CO7" s="24">
        <v>100</v>
      </c>
      <c r="CP7" s="24">
        <v>105.33</v>
      </c>
      <c r="CQ7" s="24">
        <v>98.6</v>
      </c>
      <c r="CR7" s="24" t="s">
        <v>102</v>
      </c>
      <c r="CS7" s="24" t="s">
        <v>102</v>
      </c>
      <c r="CT7" s="24">
        <v>65.28</v>
      </c>
      <c r="CU7" s="24">
        <v>64.92</v>
      </c>
      <c r="CV7" s="24">
        <v>64.14</v>
      </c>
      <c r="CW7" s="24">
        <v>59.1</v>
      </c>
      <c r="CX7" s="24" t="s">
        <v>102</v>
      </c>
      <c r="CY7" s="24" t="s">
        <v>102</v>
      </c>
      <c r="CZ7" s="24">
        <v>93.94</v>
      </c>
      <c r="DA7" s="24">
        <v>93.89</v>
      </c>
      <c r="DB7" s="24">
        <v>93.92</v>
      </c>
      <c r="DC7" s="24" t="s">
        <v>102</v>
      </c>
      <c r="DD7" s="24" t="s">
        <v>102</v>
      </c>
      <c r="DE7" s="24">
        <v>92.72</v>
      </c>
      <c r="DF7" s="24">
        <v>92.88</v>
      </c>
      <c r="DG7" s="24">
        <v>92.9</v>
      </c>
      <c r="DH7" s="24">
        <v>95.82</v>
      </c>
      <c r="DI7" s="24" t="s">
        <v>102</v>
      </c>
      <c r="DJ7" s="24" t="s">
        <v>102</v>
      </c>
      <c r="DK7" s="24">
        <v>3.99</v>
      </c>
      <c r="DL7" s="24">
        <v>7.96</v>
      </c>
      <c r="DM7" s="24">
        <v>11.69</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0.05</v>
      </c>
      <c r="EH7" s="24">
        <v>0.06</v>
      </c>
      <c r="EI7" s="24">
        <v>7.0000000000000007E-2</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2023-12-12T00:43:58Z</dcterms:created>
  <dcterms:modified xsi:type="dcterms:W3CDTF">2024-02-03T08:22:54Z</dcterms:modified>
  <cp:category/>
</cp:coreProperties>
</file>