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3公共下水\"/>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M6" i="5"/>
  <c r="B10" i="4" s="1"/>
  <c r="L6" i="5"/>
  <c r="W8" i="4" s="1"/>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<sst xmlns="http://schemas.openxmlformats.org/spreadsheetml/2006/main" count="221" uniqueCount="111">
  <si>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</si>
  <si>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</si>
  <si>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</si>
  <si>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</si>
  <si>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</si>
  <si>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</si>
  <si>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</si>
  <si>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</si>
  <si>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</si>
  <si>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</si>
  <si>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</si>
  <si>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</si>
  <si>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</si>
  <si>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</si>
  <si>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</si>
  <si>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</si>
  <si>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</si>
  <si>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</si>
  <si>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</si>
  <si>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</si>
  <si>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</si>
  <si>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</si>
  <si>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</si>
  <si>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</si>
  <si>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</si>
  <si>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</si>
  <si>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</si>
  <si>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</si>
  <si>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</si>
  <si>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</si>
  <si>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</si>
  <si>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</si>
  <si>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</si>
  <si>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</si>
  <si>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</si>
  <si>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</si>
  <si>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</si>
  <si>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</si>
  <si>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</si>
  <si>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</si>
  <si>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</si>
  <si>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</si>
  <si>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</si>
  <si>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</si>
  <si>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</si>
  <si>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</si>
  <si>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</si>
  <si>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</si>
  <si>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</si>
  <si>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</si>
  <si>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</si>
  <si>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</si>
  <si>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</si>
  <si>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</si>
  <si>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</si>
  <si>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</si>
  <si>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</si>
  <si>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</si>
  <si>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</si>
  <si>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</si>
  <si>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</si>
  <si>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</si>
  <si>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</si>
  <si>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</si>
  <si>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</si>
  <si>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</si>
  <si>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</si>
  <si>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</si>
  <si>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</si>
  <si>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</si>
  <si>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</si>
  <si>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</si>
  <si>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</si>
  <si>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</si>
  <si>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</si>
  <si>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</si>
  <si>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</si>
  <si>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</si>
  <si>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</si>
  <si>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</si>
  <si>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</si>
  <si>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</si>
  <si>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</si>
  <si>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</si>
  <si>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</si>
  <si>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</si>
  <si>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</si>
  <si>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</si>
  <si>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</si>
  <si>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</si>
  <si>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</si>
  <si>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</si>
  <si>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</si>
  <si>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</si>
  <si>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</si>
  <si>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</si>
  <si>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那須塩原市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</si>
  <si>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</si>
  <si>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</si>
  <si>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</si>
  <si>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</si>
  <si>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</si>
  <si>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</si>
  <si>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</si>
  <si>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</si>
  <si>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</si>
  <si>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</si>
  <si>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</si>
  <si>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管渠改善率においては、下水道中期ビジョンによる計画策定期間であったため、管渠及びマンホール等の改善はされていませんでしたが、平成28年度より計画的に改築・更新を行っていきます。</t>
    <rPh sb="1" eb="3">
      <t>カンキョ</t>
    </rPh>
    <rPh sb="3" eb="5">
      <t>カイゼン</t>
    </rPh>
    <rPh sb="5" eb="6">
      <t>リツ</t>
    </rPh>
    <rPh sb="8" eb="10">
      <t>カンキョ</t>
    </rPh>
    <rPh sb="10" eb="12">
      <t>カイゼン</t>
    </rPh>
    <rPh sb="12" eb="13">
      <t>リツ</t>
    </rPh>
    <rPh sb="19" eb="22">
      <t>ゲスイドウ</t>
    </rPh>
    <rPh sb="22" eb="24">
      <t>チュウキ</t>
    </rPh>
    <rPh sb="31" eb="33">
      <t>ケイカク</t>
    </rPh>
    <rPh sb="33" eb="35">
      <t>サクテイ</t>
    </rPh>
    <rPh sb="35" eb="37">
      <t>キカン</t>
    </rPh>
    <rPh sb="44" eb="46">
      <t>カンキョ</t>
    </rPh>
    <rPh sb="46" eb="47">
      <t>オヨ</t>
    </rPh>
    <rPh sb="53" eb="54">
      <t>トウ</t>
    </rPh>
    <rPh sb="55" eb="57">
      <t>カイゼン</t>
    </rPh>
    <rPh sb="70" eb="72">
      <t>ヘイセイ</t>
    </rPh>
    <rPh sb="74" eb="76">
      <t>ネンド</t>
    </rPh>
    <rPh sb="78" eb="81">
      <t>ケイカクテキ</t>
    </rPh>
    <rPh sb="82" eb="84">
      <t>カイチク</t>
    </rPh>
    <rPh sb="84" eb="86">
      <t>シュウカイチク</t>
    </rPh>
    <rPh sb="85" eb="87">
      <t>コウシン</t>
    </rPh>
    <rPh sb="88" eb="89">
      <t>オコナ</t>
    </rPh>
    <phoneticPr fontId="4"/>
  </si>
  <si>
    <t>　本市の公共下水道事業は、汚水処理原価が抑えられている一方で、使用料単価が低く設定されています。そのため経費回収率が低い状況となっており、使用料収入の不足分を一般会計からの繰入金で充当している状況です。今後、管渠等の新設や改築・更新を計画的かつ効率的に進めながら、使用料の改定や水洗化率の向上により、収益の確保と適正化を図る必要があります。また、経営戦略を策定し、安定的かつ継続的な事業運営を目指します。</t>
    <rPh sb="1" eb="2">
      <t>ホン</t>
    </rPh>
    <rPh sb="2" eb="3">
      <t>シ</t>
    </rPh>
    <rPh sb="4" eb="6">
      <t>コウキョウ</t>
    </rPh>
    <rPh sb="6" eb="9">
      <t>ゲスイドウ</t>
    </rPh>
    <rPh sb="9" eb="11">
      <t>ジギョウ</t>
    </rPh>
    <rPh sb="13" eb="15">
      <t>オスイ</t>
    </rPh>
    <rPh sb="15" eb="17">
      <t>ショリ</t>
    </rPh>
    <rPh sb="17" eb="19">
      <t>ゲンカ</t>
    </rPh>
    <rPh sb="20" eb="21">
      <t>オサ</t>
    </rPh>
    <rPh sb="27" eb="29">
      <t>イッポウ</t>
    </rPh>
    <rPh sb="31" eb="34">
      <t>シヨウリョウ</t>
    </rPh>
    <rPh sb="34" eb="36">
      <t>タンカ</t>
    </rPh>
    <rPh sb="37" eb="38">
      <t>ヒク</t>
    </rPh>
    <rPh sb="39" eb="41">
      <t>セッテイ</t>
    </rPh>
    <rPh sb="52" eb="54">
      <t>ケイヒ</t>
    </rPh>
    <rPh sb="54" eb="56">
      <t>カイシュウ</t>
    </rPh>
    <rPh sb="56" eb="57">
      <t>リツ</t>
    </rPh>
    <rPh sb="58" eb="59">
      <t>ヒク</t>
    </rPh>
    <rPh sb="60" eb="62">
      <t>ジョウキョウ</t>
    </rPh>
    <rPh sb="69" eb="72">
      <t>シヨウリョウ</t>
    </rPh>
    <rPh sb="72" eb="74">
      <t>シュウニュウ</t>
    </rPh>
    <rPh sb="75" eb="78">
      <t>フソクブン</t>
    </rPh>
    <rPh sb="79" eb="81">
      <t>イッパン</t>
    </rPh>
    <rPh sb="81" eb="83">
      <t>カイケイ</t>
    </rPh>
    <rPh sb="86" eb="88">
      <t>クリイレ</t>
    </rPh>
    <rPh sb="88" eb="89">
      <t>キン</t>
    </rPh>
    <rPh sb="90" eb="92">
      <t>ジュウトウ</t>
    </rPh>
    <rPh sb="96" eb="98">
      <t>ジョウキョウ</t>
    </rPh>
    <rPh sb="101" eb="103">
      <t>コンゴ</t>
    </rPh>
    <rPh sb="132" eb="135">
      <t>シヨウリョウ</t>
    </rPh>
    <rPh sb="136" eb="138">
      <t>カイテイ</t>
    </rPh>
    <rPh sb="139" eb="142">
      <t>スイセンカ</t>
    </rPh>
    <rPh sb="142" eb="143">
      <t>リツ</t>
    </rPh>
    <rPh sb="144" eb="146">
      <t>コウジョウ</t>
    </rPh>
    <rPh sb="150" eb="152">
      <t>シュウエキ</t>
    </rPh>
    <rPh sb="153" eb="155">
      <t>カクホ</t>
    </rPh>
    <rPh sb="156" eb="159">
      <t>テキセイカ</t>
    </rPh>
    <rPh sb="160" eb="161">
      <t>ハカ</t>
    </rPh>
    <rPh sb="162" eb="164">
      <t>ヒツヨウ</t>
    </rPh>
    <rPh sb="173" eb="175">
      <t>ケイエイ</t>
    </rPh>
    <rPh sb="175" eb="177">
      <t>センリャク</t>
    </rPh>
    <rPh sb="178" eb="180">
      <t>サクテイ</t>
    </rPh>
    <rPh sb="182" eb="185">
      <t>アンテイテキ</t>
    </rPh>
    <rPh sb="187" eb="190">
      <t>ケイゾクテキ</t>
    </rPh>
    <rPh sb="191" eb="193">
      <t>ジギョウ</t>
    </rPh>
    <rPh sb="193" eb="195">
      <t>ウンエイ</t>
    </rPh>
    <rPh sb="196" eb="198">
      <t>メザ</t>
    </rPh>
    <phoneticPr fontId="4"/>
  </si>
  <si>
    <r>
      <t>①収益的収支比率
　収益的収支比率は100％を下回っており、使用料以外の</t>
    </r>
    <r>
      <rPr>
        <sz val="11"/>
        <rFont val="ＭＳ ゴシック"/>
        <family val="3"/>
        <charset val="128"/>
      </rPr>
      <t>収入(一般会計繰入金等)に依存している状況です。これは事業運営に支障をきたす経営状況であり、健全経営に向けた取り組みが必要です。(※平成25年度は繰上償還の影響により比率が減少しています。)
④企業債残高対事業規模比率
　整備事業の減少とともに新たな起債も減少し、過去に起債した地方債の償還が進んでいるため、類似団体平均を下回っています。</t>
    </r>
    <r>
      <rPr>
        <sz val="11"/>
        <color theme="1"/>
        <rFont val="ＭＳ ゴシック"/>
        <family val="3"/>
        <charset val="128"/>
      </rPr>
      <t xml:space="preserve">
⑤経費回収率
　類似団体平均を下回っており、これは使用料水準を低く設定しているためと想定されます。
⑥汚水処理原価
　類似団体平均を下回っています。今後も、管渠や処理場の適正な維持管理</t>
    </r>
    <r>
      <rPr>
        <sz val="11"/>
        <rFont val="ＭＳ ゴシック"/>
        <family val="3"/>
        <charset val="128"/>
      </rPr>
      <t>を行っていきます。
⑦施設利用率
　施設利用率は80％を超えており、類似団体と比べて効率的に施設を利用することができています。
⑧水洗化率
　類似団体平均より下回っている状</t>
    </r>
    <r>
      <rPr>
        <sz val="11"/>
        <color theme="1"/>
        <rFont val="ＭＳ ゴシック"/>
        <family val="3"/>
        <charset val="128"/>
      </rPr>
      <t>況ですが、年々上昇しています。</t>
    </r>
    <rPh sb="1" eb="4">
      <t>シュウエキテキ</t>
    </rPh>
    <rPh sb="4" eb="6">
      <t>シュウシ</t>
    </rPh>
    <rPh sb="6" eb="8">
      <t>ヒリツ</t>
    </rPh>
    <rPh sb="10" eb="13">
      <t>シュウエキテキ</t>
    </rPh>
    <rPh sb="13" eb="15">
      <t>シュウシ</t>
    </rPh>
    <rPh sb="15" eb="17">
      <t>ヒリツ</t>
    </rPh>
    <rPh sb="23" eb="25">
      <t>シタマワ</t>
    </rPh>
    <rPh sb="30" eb="33">
      <t>シヨウリョウ</t>
    </rPh>
    <rPh sb="33" eb="35">
      <t>イガイ</t>
    </rPh>
    <rPh sb="36" eb="38">
      <t>シュウニュウ</t>
    </rPh>
    <rPh sb="39" eb="41">
      <t>イッパン</t>
    </rPh>
    <rPh sb="41" eb="43">
      <t>カイケイ</t>
    </rPh>
    <rPh sb="43" eb="45">
      <t>クリイレ</t>
    </rPh>
    <rPh sb="45" eb="46">
      <t>キン</t>
    </rPh>
    <rPh sb="46" eb="47">
      <t>トウ</t>
    </rPh>
    <rPh sb="49" eb="51">
      <t>イゾン</t>
    </rPh>
    <rPh sb="55" eb="57">
      <t>ジョウキョウ</t>
    </rPh>
    <rPh sb="63" eb="65">
      <t>ジギョウ</t>
    </rPh>
    <rPh sb="65" eb="67">
      <t>ウンエイ</t>
    </rPh>
    <rPh sb="68" eb="70">
      <t>シショウ</t>
    </rPh>
    <rPh sb="74" eb="76">
      <t>ケイエイ</t>
    </rPh>
    <rPh sb="76" eb="78">
      <t>ジョウキョウ</t>
    </rPh>
    <rPh sb="82" eb="84">
      <t>ケンゼン</t>
    </rPh>
    <rPh sb="84" eb="86">
      <t>ケイエイ</t>
    </rPh>
    <rPh sb="87" eb="88">
      <t>ム</t>
    </rPh>
    <rPh sb="90" eb="91">
      <t>ト</t>
    </rPh>
    <rPh sb="92" eb="93">
      <t>ク</t>
    </rPh>
    <rPh sb="95" eb="97">
      <t>ヒツヨウ</t>
    </rPh>
    <rPh sb="119" eb="121">
      <t>ヒリツ</t>
    </rPh>
    <rPh sb="122" eb="124">
      <t>ゲンショウ</t>
    </rPh>
    <rPh sb="147" eb="149">
      <t>セイビ</t>
    </rPh>
    <rPh sb="149" eb="151">
      <t>ジギョウ</t>
    </rPh>
    <rPh sb="152" eb="154">
      <t>ゲンショウ</t>
    </rPh>
    <rPh sb="158" eb="159">
      <t>アラ</t>
    </rPh>
    <rPh sb="161" eb="163">
      <t>キサイ</t>
    </rPh>
    <rPh sb="164" eb="166">
      <t>ゲンショウ</t>
    </rPh>
    <rPh sb="168" eb="170">
      <t>カコ</t>
    </rPh>
    <rPh sb="171" eb="173">
      <t>キサイ</t>
    </rPh>
    <rPh sb="175" eb="178">
      <t>チホウサイ</t>
    </rPh>
    <rPh sb="179" eb="181">
      <t>ショウカン</t>
    </rPh>
    <rPh sb="182" eb="183">
      <t>スス</t>
    </rPh>
    <rPh sb="207" eb="209">
      <t>ケイヒ</t>
    </rPh>
    <rPh sb="209" eb="211">
      <t>カイシュウ</t>
    </rPh>
    <rPh sb="211" eb="212">
      <t>リツ</t>
    </rPh>
    <rPh sb="214" eb="216">
      <t>ルイジ</t>
    </rPh>
    <rPh sb="216" eb="218">
      <t>ダンタイ</t>
    </rPh>
    <rPh sb="218" eb="220">
      <t>ヘイキン</t>
    </rPh>
    <rPh sb="221" eb="223">
      <t>シタマワ</t>
    </rPh>
    <rPh sb="231" eb="234">
      <t>シヨウリョウ</t>
    </rPh>
    <rPh sb="234" eb="236">
      <t>スイジュン</t>
    </rPh>
    <rPh sb="237" eb="238">
      <t>ヒク</t>
    </rPh>
    <rPh sb="239" eb="241">
      <t>セッテイ</t>
    </rPh>
    <rPh sb="248" eb="250">
      <t>ソウテイ</t>
    </rPh>
    <rPh sb="257" eb="259">
      <t>オスイ</t>
    </rPh>
    <rPh sb="259" eb="261">
      <t>ショリ</t>
    </rPh>
    <rPh sb="261" eb="263">
      <t>ゲンカ</t>
    </rPh>
    <rPh sb="280" eb="282">
      <t>コンゴ</t>
    </rPh>
    <rPh sb="284" eb="286">
      <t>カンキョ</t>
    </rPh>
    <rPh sb="287" eb="290">
      <t>ショリジョウ</t>
    </rPh>
    <rPh sb="291" eb="293">
      <t>テキセイ</t>
    </rPh>
    <rPh sb="294" eb="296">
      <t>イジ</t>
    </rPh>
    <rPh sb="296" eb="298">
      <t>カンリ</t>
    </rPh>
    <rPh sb="299" eb="300">
      <t>オコナ</t>
    </rPh>
    <rPh sb="309" eb="311">
      <t>シセツ</t>
    </rPh>
    <rPh sb="311" eb="313">
      <t>リヨウ</t>
    </rPh>
    <rPh sb="313" eb="314">
      <t>リツ</t>
    </rPh>
    <rPh sb="316" eb="318">
      <t>シセツ</t>
    </rPh>
    <rPh sb="318" eb="320">
      <t>リヨウ</t>
    </rPh>
    <rPh sb="320" eb="321">
      <t>リツ</t>
    </rPh>
    <rPh sb="326" eb="327">
      <t>コ</t>
    </rPh>
    <rPh sb="332" eb="334">
      <t>ルイジ</t>
    </rPh>
    <rPh sb="334" eb="336">
      <t>ダンタイ</t>
    </rPh>
    <rPh sb="337" eb="338">
      <t>クラ</t>
    </rPh>
    <rPh sb="363" eb="366">
      <t>スイセンカ</t>
    </rPh>
    <rPh sb="366" eb="367">
      <t>リツ</t>
    </rPh>
    <rPh sb="369" eb="371">
      <t>ルイジ</t>
    </rPh>
    <rPh sb="371" eb="373">
      <t>ダンタイ</t>
    </rPh>
    <rPh sb="373" eb="375">
      <t>ヘイキン</t>
    </rPh>
    <rPh sb="377" eb="379">
      <t>シタマワ</t>
    </rPh>
    <rPh sb="383" eb="385">
      <t>ジョウキョウ</t>
    </rPh>
    <rPh sb="389" eb="391">
      <t>ネンネン</t>
    </rPh>
    <rPh sb="391" eb="393">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</si>
</sst>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0.06</c:v>
                </c:pt>
                <c:pt idx="1">
                  <c:v>0.01</c:v>
                </c:pt>
                <c:pt idx="2">
                  <c:v>0.01</c:v>
                </c:pt>
                <c:pt idx="3">
                  <c:v>0.08</c:v>
                </c:pt>
                <c:pt idx="4" formatCode="#,##0.00;&quot;△&quot;#,##0.00">
                  <c:v>0</c:v>
                </c:pt>
              </c:numCache>
            </c:numRef>
          </c:val>
        </c:ser>
        <c:dLbls>
          <c:showLegendKey val="0"/>
          <c:showVal val="0"/>
          <c:showCatName val="0"/>
          <c:showSerName val="0"/>
          <c:showPercent val="0"/>
          <c:showBubbleSize val="0"/>
        </c:dLbls>
        <c:gapWidth val="150"/>
        <c:axId val="146646712"/>
        <c:axId val="14672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0.08</c:v>
                </c:pt>
                <c:pt idx="2">
                  <c:v>7.0000000000000007E-2</c:v>
                </c:pt>
                <c:pt idx="3">
                  <c:v>0.1</c:v>
                </c:pt>
                <c:pt idx="4">
                  <c:v>0.27</c:v>
                </c:pt>
              </c:numCache>
            </c:numRef>
          </c:val>
          <c:smooth val="0"/>
        </c:ser>
        <c:dLbls>
          <c:showLegendKey val="0"/>
          <c:showVal val="0"/>
          <c:showCatName val="0"/>
          <c:showSerName val="0"/>
          <c:showPercent val="0"/>
          <c:showBubbleSize val="0"/>
        </c:dLbls>
        <c:marker val="1"/>
        <c:smooth val="0"/>
        <c:axId val="146646712"/>
        <c:axId val="146723120"/>
      </c:lineChart>
      <c:dateAx>
        <c:axId val="146646712"/>
        <c:scaling>
          <c:orientation val="minMax"/>
        </c:scaling>
        <c:delete val="1"/>
        <c:axPos val="b"/>
        <c:numFmt formatCode="ge" sourceLinked="1"/>
        <c:majorTickMark val="none"/>
        <c:minorTickMark val="none"/>
        <c:tickLblPos val="none"/>
        <c:crossAx val="146723120"/>
        <c:crosses val="autoZero"/>
        <c:auto val="1"/>
        <c:lblOffset val="100"/>
        <c:baseTimeUnit val="years"/>
      </c:dateAx>
      <c:valAx>
        <c:axId val="14672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64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86.93</c:v>
                </c:pt>
                <c:pt idx="1">
                  <c:v>84.07</c:v>
                </c:pt>
                <c:pt idx="2">
                  <c:v>86.03</c:v>
                </c:pt>
                <c:pt idx="3">
                  <c:v>89.3</c:v>
                </c:pt>
                <c:pt idx="4">
                  <c:v>80.06</c:v>
                </c:pt>
              </c:numCache>
            </c:numRef>
          </c:val>
        </c:ser>
        <c:dLbls>
          <c:showLegendKey val="0"/>
          <c:showVal val="0"/>
          <c:showCatName val="0"/>
          <c:showSerName val="0"/>
          <c:showPercent val="0"/>
          <c:showBubbleSize val="0"/>
        </c:dLbls>
        <c:gapWidth val="150"/>
        <c:axId val="147549360"/>
        <c:axId val="14754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62.55</c:v>
                </c:pt>
                <c:pt idx="1">
                  <c:v>62.27</c:v>
                </c:pt>
                <c:pt idx="2">
                  <c:v>64.12</c:v>
                </c:pt>
                <c:pt idx="3">
                  <c:v>64.87</c:v>
                </c:pt>
                <c:pt idx="4">
                  <c:v>65.62</c:v>
                </c:pt>
              </c:numCache>
            </c:numRef>
          </c:val>
          <c:smooth val="0"/>
        </c:ser>
        <c:dLbls>
          <c:showLegendKey val="0"/>
          <c:showVal val="0"/>
          <c:showCatName val="0"/>
          <c:showSerName val="0"/>
          <c:showPercent val="0"/>
          <c:showBubbleSize val="0"/>
        </c:dLbls>
        <c:marker val="1"/>
        <c:smooth val="0"/>
        <c:axId val="147549360"/>
        <c:axId val="147549752"/>
      </c:lineChart>
      <c:dateAx>
        <c:axId val="147549360"/>
        <c:scaling>
          <c:orientation val="minMax"/>
        </c:scaling>
        <c:delete val="1"/>
        <c:axPos val="b"/>
        <c:numFmt formatCode="ge" sourceLinked="1"/>
        <c:majorTickMark val="none"/>
        <c:minorTickMark val="none"/>
        <c:tickLblPos val="none"/>
        <c:crossAx val="147549752"/>
        <c:crosses val="autoZero"/>
        <c:auto val="1"/>
        <c:lblOffset val="100"/>
        <c:baseTimeUnit val="years"/>
      </c:dateAx>
      <c:valAx>
        <c:axId val="14754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4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88.93</c:v>
                </c:pt>
                <c:pt idx="1">
                  <c:v>89.52</c:v>
                </c:pt>
                <c:pt idx="2">
                  <c:v>89.81</c:v>
                </c:pt>
                <c:pt idx="3">
                  <c:v>90.29</c:v>
                </c:pt>
                <c:pt idx="4">
                  <c:v>90.48</c:v>
                </c:pt>
              </c:numCache>
            </c:numRef>
          </c:val>
        </c:ser>
        <c:dLbls>
          <c:showLegendKey val="0"/>
          <c:showVal val="0"/>
          <c:showCatName val="0"/>
          <c:showSerName val="0"/>
          <c:showPercent val="0"/>
          <c:showBubbleSize val="0"/>
        </c:dLbls>
        <c:gapWidth val="150"/>
        <c:axId val="147550928"/>
        <c:axId val="14755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90.26</c:v>
                </c:pt>
                <c:pt idx="1">
                  <c:v>90.69</c:v>
                </c:pt>
                <c:pt idx="2">
                  <c:v>90.91</c:v>
                </c:pt>
                <c:pt idx="3">
                  <c:v>91.11</c:v>
                </c:pt>
                <c:pt idx="4">
                  <c:v>91.44</c:v>
                </c:pt>
              </c:numCache>
            </c:numRef>
          </c:val>
          <c:smooth val="0"/>
        </c:ser>
        <c:dLbls>
          <c:showLegendKey val="0"/>
          <c:showVal val="0"/>
          <c:showCatName val="0"/>
          <c:showSerName val="0"/>
          <c:showPercent val="0"/>
          <c:showBubbleSize val="0"/>
        </c:dLbls>
        <c:marker val="1"/>
        <c:smooth val="0"/>
        <c:axId val="147550928"/>
        <c:axId val="147551320"/>
      </c:lineChart>
      <c:dateAx>
        <c:axId val="147550928"/>
        <c:scaling>
          <c:orientation val="minMax"/>
        </c:scaling>
        <c:delete val="1"/>
        <c:axPos val="b"/>
        <c:numFmt formatCode="ge" sourceLinked="1"/>
        <c:majorTickMark val="none"/>
        <c:minorTickMark val="none"/>
        <c:tickLblPos val="none"/>
        <c:crossAx val="147551320"/>
        <c:crosses val="autoZero"/>
        <c:auto val="1"/>
        <c:lblOffset val="100"/>
        <c:baseTimeUnit val="years"/>
      </c:dateAx>
      <c:valAx>
        <c:axId val="14755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55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89.76</c:v>
                </c:pt>
                <c:pt idx="1">
                  <c:v>90.49</c:v>
                </c:pt>
                <c:pt idx="2">
                  <c:v>73.239999999999995</c:v>
                </c:pt>
                <c:pt idx="3">
                  <c:v>93.17</c:v>
                </c:pt>
                <c:pt idx="4">
                  <c:v>96.53</c:v>
                </c:pt>
              </c:numCache>
            </c:numRef>
          </c:val>
        </c:ser>
        <c:dLbls>
          <c:showLegendKey val="0"/>
          <c:showVal val="0"/>
          <c:showCatName val="0"/>
          <c:showSerName val="0"/>
          <c:showPercent val="0"/>
          <c:showBubbleSize val="0"/>
        </c:dLbls>
        <c:gapWidth val="150"/>
        <c:axId val="147113440"/>
        <c:axId val="1471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113440"/>
        <c:axId val="147113824"/>
      </c:lineChart>
      <c:dateAx>
        <c:axId val="147113440"/>
        <c:scaling>
          <c:orientation val="minMax"/>
        </c:scaling>
        <c:delete val="1"/>
        <c:axPos val="b"/>
        <c:numFmt formatCode="ge" sourceLinked="1"/>
        <c:majorTickMark val="none"/>
        <c:minorTickMark val="none"/>
        <c:tickLblPos val="none"/>
        <c:crossAx val="147113824"/>
        <c:crosses val="autoZero"/>
        <c:auto val="1"/>
        <c:lblOffset val="100"/>
        <c:baseTimeUnit val="years"/>
      </c:dateAx>
      <c:valAx>
        <c:axId val="1471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090352"/>
        <c:axId val="1472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090352"/>
        <c:axId val="147200864"/>
      </c:lineChart>
      <c:dateAx>
        <c:axId val="147090352"/>
        <c:scaling>
          <c:orientation val="minMax"/>
        </c:scaling>
        <c:delete val="1"/>
        <c:axPos val="b"/>
        <c:numFmt formatCode="ge" sourceLinked="1"/>
        <c:majorTickMark val="none"/>
        <c:minorTickMark val="none"/>
        <c:tickLblPos val="none"/>
        <c:crossAx val="147200864"/>
        <c:crosses val="autoZero"/>
        <c:auto val="1"/>
        <c:lblOffset val="100"/>
        <c:baseTimeUnit val="years"/>
      </c:dateAx>
      <c:valAx>
        <c:axId val="1472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09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213680"/>
        <c:axId val="14725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213680"/>
        <c:axId val="147258352"/>
      </c:lineChart>
      <c:dateAx>
        <c:axId val="147213680"/>
        <c:scaling>
          <c:orientation val="minMax"/>
        </c:scaling>
        <c:delete val="1"/>
        <c:axPos val="b"/>
        <c:numFmt formatCode="ge" sourceLinked="1"/>
        <c:majorTickMark val="none"/>
        <c:minorTickMark val="none"/>
        <c:tickLblPos val="none"/>
        <c:crossAx val="147258352"/>
        <c:crosses val="autoZero"/>
        <c:auto val="1"/>
        <c:lblOffset val="100"/>
        <c:baseTimeUnit val="years"/>
      </c:dateAx>
      <c:valAx>
        <c:axId val="14725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1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259528"/>
        <c:axId val="14725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259528"/>
        <c:axId val="147259920"/>
      </c:lineChart>
      <c:dateAx>
        <c:axId val="147259528"/>
        <c:scaling>
          <c:orientation val="minMax"/>
        </c:scaling>
        <c:delete val="1"/>
        <c:axPos val="b"/>
        <c:numFmt formatCode="ge" sourceLinked="1"/>
        <c:majorTickMark val="none"/>
        <c:minorTickMark val="none"/>
        <c:tickLblPos val="none"/>
        <c:crossAx val="147259920"/>
        <c:crosses val="autoZero"/>
        <c:auto val="1"/>
        <c:lblOffset val="100"/>
        <c:baseTimeUnit val="years"/>
      </c:dateAx>
      <c:valAx>
        <c:axId val="14725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5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323448"/>
        <c:axId val="14732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323448"/>
        <c:axId val="147323840"/>
      </c:lineChart>
      <c:dateAx>
        <c:axId val="147323448"/>
        <c:scaling>
          <c:orientation val="minMax"/>
        </c:scaling>
        <c:delete val="1"/>
        <c:axPos val="b"/>
        <c:numFmt formatCode="ge" sourceLinked="1"/>
        <c:majorTickMark val="none"/>
        <c:minorTickMark val="none"/>
        <c:tickLblPos val="none"/>
        <c:crossAx val="147323840"/>
        <c:crosses val="autoZero"/>
        <c:auto val="1"/>
        <c:lblOffset val="100"/>
        <c:baseTimeUnit val="years"/>
      </c:dateAx>
      <c:valAx>
        <c:axId val="14732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2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385.14</c:v>
                </c:pt>
                <c:pt idx="1">
                  <c:v>400.37</c:v>
                </c:pt>
                <c:pt idx="2">
                  <c:v>254.54</c:v>
                </c:pt>
                <c:pt idx="3">
                  <c:v>277.67</c:v>
                </c:pt>
                <c:pt idx="4">
                  <c:v>256.49</c:v>
                </c:pt>
              </c:numCache>
            </c:numRef>
          </c:val>
        </c:ser>
        <c:dLbls>
          <c:showLegendKey val="0"/>
          <c:showVal val="0"/>
          <c:showCatName val="0"/>
          <c:showSerName val="0"/>
          <c:showPercent val="0"/>
          <c:showBubbleSize val="0"/>
        </c:dLbls>
        <c:gapWidth val="150"/>
        <c:axId val="147322664"/>
        <c:axId val="147325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936.66</c:v>
                </c:pt>
                <c:pt idx="1">
                  <c:v>918.88</c:v>
                </c:pt>
                <c:pt idx="2">
                  <c:v>885.97</c:v>
                </c:pt>
                <c:pt idx="3">
                  <c:v>854.16</c:v>
                </c:pt>
                <c:pt idx="4">
                  <c:v>848.31</c:v>
                </c:pt>
              </c:numCache>
            </c:numRef>
          </c:val>
          <c:smooth val="0"/>
        </c:ser>
        <c:dLbls>
          <c:showLegendKey val="0"/>
          <c:showVal val="0"/>
          <c:showCatName val="0"/>
          <c:showSerName val="0"/>
          <c:showPercent val="0"/>
          <c:showBubbleSize val="0"/>
        </c:dLbls>
        <c:marker val="1"/>
        <c:smooth val="0"/>
        <c:axId val="147322664"/>
        <c:axId val="147325016"/>
      </c:lineChart>
      <c:dateAx>
        <c:axId val="147322664"/>
        <c:scaling>
          <c:orientation val="minMax"/>
        </c:scaling>
        <c:delete val="1"/>
        <c:axPos val="b"/>
        <c:numFmt formatCode="ge" sourceLinked="1"/>
        <c:majorTickMark val="none"/>
        <c:minorTickMark val="none"/>
        <c:tickLblPos val="none"/>
        <c:crossAx val="147325016"/>
        <c:crosses val="autoZero"/>
        <c:auto val="1"/>
        <c:lblOffset val="100"/>
        <c:baseTimeUnit val="years"/>
      </c:dateAx>
      <c:valAx>
        <c:axId val="147325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2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85.78</c:v>
                </c:pt>
                <c:pt idx="1">
                  <c:v>85.49</c:v>
                </c:pt>
                <c:pt idx="2">
                  <c:v>85.86</c:v>
                </c:pt>
                <c:pt idx="3">
                  <c:v>87.93</c:v>
                </c:pt>
                <c:pt idx="4">
                  <c:v>88.47</c:v>
                </c:pt>
              </c:numCache>
            </c:numRef>
          </c:val>
        </c:ser>
        <c:dLbls>
          <c:showLegendKey val="0"/>
          <c:showVal val="0"/>
          <c:showCatName val="0"/>
          <c:showSerName val="0"/>
          <c:showPercent val="0"/>
          <c:showBubbleSize val="0"/>
        </c:dLbls>
        <c:gapWidth val="150"/>
        <c:axId val="147326192"/>
        <c:axId val="147261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88.44</c:v>
                </c:pt>
                <c:pt idx="1">
                  <c:v>88.2</c:v>
                </c:pt>
                <c:pt idx="2">
                  <c:v>89.94</c:v>
                </c:pt>
                <c:pt idx="3">
                  <c:v>93.13</c:v>
                </c:pt>
                <c:pt idx="4">
                  <c:v>94.38</c:v>
                </c:pt>
              </c:numCache>
            </c:numRef>
          </c:val>
          <c:smooth val="0"/>
        </c:ser>
        <c:dLbls>
          <c:showLegendKey val="0"/>
          <c:showVal val="0"/>
          <c:showCatName val="0"/>
          <c:showSerName val="0"/>
          <c:showPercent val="0"/>
          <c:showBubbleSize val="0"/>
        </c:dLbls>
        <c:marker val="1"/>
        <c:smooth val="0"/>
        <c:axId val="147326192"/>
        <c:axId val="147261880"/>
      </c:lineChart>
      <c:dateAx>
        <c:axId val="147326192"/>
        <c:scaling>
          <c:orientation val="minMax"/>
        </c:scaling>
        <c:delete val="1"/>
        <c:axPos val="b"/>
        <c:numFmt formatCode="ge" sourceLinked="1"/>
        <c:majorTickMark val="none"/>
        <c:minorTickMark val="none"/>
        <c:tickLblPos val="none"/>
        <c:crossAx val="147261880"/>
        <c:crosses val="autoZero"/>
        <c:auto val="1"/>
        <c:lblOffset val="100"/>
        <c:baseTimeUnit val="years"/>
      </c:dateAx>
      <c:valAx>
        <c:axId val="14726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2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152.99</c:v>
                </c:pt>
                <c:pt idx="1">
                  <c:v>152.91999999999999</c:v>
                </c:pt>
                <c:pt idx="2">
                  <c:v>152.9</c:v>
                </c:pt>
                <c:pt idx="3">
                  <c:v>152.94999999999999</c:v>
                </c:pt>
                <c:pt idx="4">
                  <c:v>153.07</c:v>
                </c:pt>
              </c:numCache>
            </c:numRef>
          </c:val>
        </c:ser>
        <c:dLbls>
          <c:showLegendKey val="0"/>
          <c:showVal val="0"/>
          <c:showCatName val="0"/>
          <c:showSerName val="0"/>
          <c:showPercent val="0"/>
          <c:showBubbleSize val="0"/>
        </c:dLbls>
        <c:gapWidth val="150"/>
        <c:axId val="147323056"/>
        <c:axId val="14754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169.89</c:v>
                </c:pt>
                <c:pt idx="1">
                  <c:v>171.78</c:v>
                </c:pt>
                <c:pt idx="2">
                  <c:v>168.57</c:v>
                </c:pt>
                <c:pt idx="3">
                  <c:v>167.97</c:v>
                </c:pt>
                <c:pt idx="4">
                  <c:v>165.45</c:v>
                </c:pt>
              </c:numCache>
            </c:numRef>
          </c:val>
          <c:smooth val="0"/>
        </c:ser>
        <c:dLbls>
          <c:showLegendKey val="0"/>
          <c:showVal val="0"/>
          <c:showCatName val="0"/>
          <c:showSerName val="0"/>
          <c:showPercent val="0"/>
          <c:showBubbleSize val="0"/>
        </c:dLbls>
        <c:marker val="1"/>
        <c:smooth val="0"/>
        <c:axId val="147323056"/>
        <c:axId val="147548184"/>
      </c:lineChart>
      <c:dateAx>
        <c:axId val="147323056"/>
        <c:scaling>
          <c:orientation val="minMax"/>
        </c:scaling>
        <c:delete val="1"/>
        <c:axPos val="b"/>
        <c:numFmt formatCode="ge" sourceLinked="1"/>
        <c:majorTickMark val="none"/>
        <c:minorTickMark val="none"/>
        <c:tickLblPos val="none"/>
        <c:crossAx val="147548184"/>
        <c:crosses val="autoZero"/>
        <c:auto val="1"/>
        <c:lblOffset val="100"/>
        <c:baseTimeUnit val="years"/>
      </c:dateAx>
      <c:valAx>
        <c:axId val="14754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2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那須塩原市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118308</v>
      </c>
      <c r="AM8" s="64"/>
      <c r="AN8" s="64"/>
      <c r="AO8" s="64"/>
      <c r="AP8" s="64"/>
      <c r="AQ8" s="64"/>
      <c r="AR8" s="64"/>
      <c r="AS8" s="64"/>
      <c r="AT8" s="63">
        <f>データ!S6</f>
        <v>592.74</v>
      </c>
      <c r="AU8" s="63"/>
      <c r="AV8" s="63"/>
      <c r="AW8" s="63"/>
      <c r="AX8" s="63"/>
      <c r="AY8" s="63"/>
      <c r="AZ8" s="63"/>
      <c r="BA8" s="63"/>
      <c r="BB8" s="63">
        <f>データ!T6</f>
        <v>199.6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49.83</v>
      </c>
      <c r="Q10" s="63"/>
      <c r="R10" s="63"/>
      <c r="S10" s="63"/>
      <c r="T10" s="63"/>
      <c r="U10" s="63"/>
      <c r="V10" s="63"/>
      <c r="W10" s="63">
        <f>データ!P6</f>
        <v>75.87</v>
      </c>
      <c r="X10" s="63"/>
      <c r="Y10" s="63"/>
      <c r="Z10" s="63"/>
      <c r="AA10" s="63"/>
      <c r="AB10" s="63"/>
      <c r="AC10" s="63"/>
      <c r="AD10" s="64">
        <f>データ!Q6</f>
        <v>2532</v>
      </c>
      <c r="AE10" s="64"/>
      <c r="AF10" s="64"/>
      <c r="AG10" s="64"/>
      <c r="AH10" s="64"/>
      <c r="AI10" s="64"/>
      <c r="AJ10" s="64"/>
      <c r="AK10" s="2"/>
      <c r="AL10" s="64">
        <f>データ!U6</f>
        <v>58837</v>
      </c>
      <c r="AM10" s="64"/>
      <c r="AN10" s="64"/>
      <c r="AO10" s="64"/>
      <c r="AP10" s="64"/>
      <c r="AQ10" s="64"/>
      <c r="AR10" s="64"/>
      <c r="AS10" s="64"/>
      <c r="AT10" s="63">
        <f>データ!V6</f>
        <v>20.350000000000001</v>
      </c>
      <c r="AU10" s="63"/>
      <c r="AV10" s="63"/>
      <c r="AW10" s="63"/>
      <c r="AX10" s="63"/>
      <c r="AY10" s="63"/>
      <c r="AZ10" s="63"/>
      <c r="BA10" s="63"/>
      <c r="BB10" s="63">
        <f>データ!W6</f>
        <v>2891.25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92134</v>
      </c>
      <c r="D6" s="31">
        <f t="shared" si="3"/>
        <v>47</v>
      </c>
      <c r="E6" s="31">
        <f t="shared" si="3"/>
        <v>17</v>
      </c>
      <c r="F6" s="31">
        <f t="shared" si="3"/>
        <v>1</v>
      </c>
      <c r="G6" s="31">
        <f t="shared" si="3"/>
        <v>0</v>
      </c>
      <c r="H6" s="31" t="str">
        <f t="shared" si="3"/>
        <v>栃木県　那須塩原市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49.83</v>
      </c>
      <c r="P6" s="32">
        <f t="shared" si="3"/>
        <v>75.87</v>
      </c>
      <c r="Q6" s="32">
        <f t="shared" si="3"/>
        <v>2532</v>
      </c>
      <c r="R6" s="32">
        <f t="shared" si="3"/>
        <v>118308</v>
      </c>
      <c r="S6" s="32">
        <f t="shared" si="3"/>
        <v>592.74</v>
      </c>
      <c r="T6" s="32">
        <f t="shared" si="3"/>
        <v>199.6</v>
      </c>
      <c r="U6" s="32">
        <f t="shared" si="3"/>
        <v>58837</v>
      </c>
      <c r="V6" s="32">
        <f t="shared" si="3"/>
        <v>20.350000000000001</v>
      </c>
      <c r="W6" s="32">
        <f t="shared" si="3"/>
        <v>2891.25</v>
      </c>
      <c r="X6" s="33">
        <f>IF(X7="",NA(),X7)</f>
        <v>89.76</v>
      </c>
      <c r="Y6" s="33">
        <f t="shared" ref="Y6:AG6" si="4">IF(Y7="",NA(),Y7)</f>
        <v>90.49</v>
      </c>
      <c r="Z6" s="33">
        <f t="shared" si="4"/>
        <v>73.239999999999995</v>
      </c>
      <c r="AA6" s="33">
        <f t="shared" si="4"/>
        <v>93.17</v>
      </c>
      <c r="AB6" s="33">
        <f t="shared" si="4"/>
        <v>96.53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385.14</v>
      </c>
      <c r="BF6" s="33">
        <f t="shared" ref="BF6:BN6" si="7">IF(BF7="",NA(),BF7)</f>
        <v>400.37</v>
      </c>
      <c r="BG6" s="33">
        <f t="shared" si="7"/>
        <v>254.54</v>
      </c>
      <c r="BH6" s="33">
        <f t="shared" si="7"/>
        <v>277.67</v>
      </c>
      <c r="BI6" s="33">
        <f t="shared" si="7"/>
        <v>256.49</v>
      </c>
      <c r="BJ6" s="33">
        <f t="shared" si="7"/>
        <v>936.66</v>
      </c>
      <c r="BK6" s="33">
        <f t="shared" si="7"/>
        <v>918.88</v>
      </c>
      <c r="BL6" s="33">
        <f t="shared" si="7"/>
        <v>885.97</v>
      </c>
      <c r="BM6" s="33">
        <f t="shared" si="7"/>
        <v>854.16</v>
      </c>
      <c r="BN6" s="33">
        <f t="shared" si="7"/>
        <v>848.31</v>
      </c>
      <c r="BO6" s="32" t="str">
        <f>IF(BO7="","",IF(BO7="-","【-】","【"&amp;SUBSTITUTE(TEXT(BO7,"#,##0.00"),"-","△")&amp;"】"))</f>
        <v>【763.62】</v>
      </c>
      <c r="BP6" s="33">
        <f>IF(BP7="",NA(),BP7)</f>
        <v>85.78</v>
      </c>
      <c r="BQ6" s="33">
        <f t="shared" ref="BQ6:BY6" si="8">IF(BQ7="",NA(),BQ7)</f>
        <v>85.49</v>
      </c>
      <c r="BR6" s="33">
        <f t="shared" si="8"/>
        <v>85.86</v>
      </c>
      <c r="BS6" s="33">
        <f t="shared" si="8"/>
        <v>87.93</v>
      </c>
      <c r="BT6" s="33">
        <f t="shared" si="8"/>
        <v>88.47</v>
      </c>
      <c r="BU6" s="33">
        <f t="shared" si="8"/>
        <v>88.44</v>
      </c>
      <c r="BV6" s="33">
        <f t="shared" si="8"/>
        <v>88.2</v>
      </c>
      <c r="BW6" s="33">
        <f t="shared" si="8"/>
        <v>89.94</v>
      </c>
      <c r="BX6" s="33">
        <f t="shared" si="8"/>
        <v>93.13</v>
      </c>
      <c r="BY6" s="33">
        <f t="shared" si="8"/>
        <v>94.38</v>
      </c>
      <c r="BZ6" s="32" t="str">
        <f>IF(BZ7="","",IF(BZ7="-","【-】","【"&amp;SUBSTITUTE(TEXT(BZ7,"#,##0.00"),"-","△")&amp;"】"))</f>
        <v>【98.53】</v>
      </c>
      <c r="CA6" s="33">
        <f>IF(CA7="",NA(),CA7)</f>
        <v>152.99</v>
      </c>
      <c r="CB6" s="33">
        <f t="shared" ref="CB6:CJ6" si="9">IF(CB7="",NA(),CB7)</f>
        <v>152.91999999999999</v>
      </c>
      <c r="CC6" s="33">
        <f t="shared" si="9"/>
        <v>152.9</v>
      </c>
      <c r="CD6" s="33">
        <f t="shared" si="9"/>
        <v>152.94999999999999</v>
      </c>
      <c r="CE6" s="33">
        <f t="shared" si="9"/>
        <v>153.07</v>
      </c>
      <c r="CF6" s="33">
        <f t="shared" si="9"/>
        <v>169.89</v>
      </c>
      <c r="CG6" s="33">
        <f t="shared" si="9"/>
        <v>171.78</v>
      </c>
      <c r="CH6" s="33">
        <f t="shared" si="9"/>
        <v>168.57</v>
      </c>
      <c r="CI6" s="33">
        <f t="shared" si="9"/>
        <v>167.97</v>
      </c>
      <c r="CJ6" s="33">
        <f t="shared" si="9"/>
        <v>165.45</v>
      </c>
      <c r="CK6" s="32" t="str">
        <f>IF(CK7="","",IF(CK7="-","【-】","【"&amp;SUBSTITUTE(TEXT(CK7,"#,##0.00"),"-","△")&amp;"】"))</f>
        <v>【139.70】</v>
      </c>
      <c r="CL6" s="33">
        <f>IF(CL7="",NA(),CL7)</f>
        <v>86.93</v>
      </c>
      <c r="CM6" s="33">
        <f t="shared" ref="CM6:CU6" si="10">IF(CM7="",NA(),CM7)</f>
        <v>84.07</v>
      </c>
      <c r="CN6" s="33">
        <f t="shared" si="10"/>
        <v>86.03</v>
      </c>
      <c r="CO6" s="33">
        <f t="shared" si="10"/>
        <v>89.3</v>
      </c>
      <c r="CP6" s="33">
        <f t="shared" si="10"/>
        <v>80.06</v>
      </c>
      <c r="CQ6" s="33">
        <f t="shared" si="10"/>
        <v>62.55</v>
      </c>
      <c r="CR6" s="33">
        <f t="shared" si="10"/>
        <v>62.27</v>
      </c>
      <c r="CS6" s="33">
        <f t="shared" si="10"/>
        <v>64.12</v>
      </c>
      <c r="CT6" s="33">
        <f t="shared" si="10"/>
        <v>64.87</v>
      </c>
      <c r="CU6" s="33">
        <f t="shared" si="10"/>
        <v>65.62</v>
      </c>
      <c r="CV6" s="32" t="str">
        <f>IF(CV7="","",IF(CV7="-","【-】","【"&amp;SUBSTITUTE(TEXT(CV7,"#,##0.00"),"-","△")&amp;"】"))</f>
        <v>【60.01】</v>
      </c>
      <c r="CW6" s="33">
        <f>IF(CW7="",NA(),CW7)</f>
        <v>88.93</v>
      </c>
      <c r="CX6" s="33">
        <f t="shared" ref="CX6:DF6" si="11">IF(CX7="",NA(),CX7)</f>
        <v>89.52</v>
      </c>
      <c r="CY6" s="33">
        <f t="shared" si="11"/>
        <v>89.81</v>
      </c>
      <c r="CZ6" s="33">
        <f t="shared" si="11"/>
        <v>90.29</v>
      </c>
      <c r="DA6" s="33">
        <f t="shared" si="11"/>
        <v>90.48</v>
      </c>
      <c r="DB6" s="33">
        <f t="shared" si="11"/>
        <v>90.26</v>
      </c>
      <c r="DC6" s="33">
        <f t="shared" si="11"/>
        <v>90.69</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0.06</v>
      </c>
      <c r="EE6" s="33">
        <f t="shared" ref="EE6:EM6" si="14">IF(EE7="",NA(),EE7)</f>
        <v>0.01</v>
      </c>
      <c r="EF6" s="33">
        <f t="shared" si="14"/>
        <v>0.01</v>
      </c>
      <c r="EG6" s="33">
        <f t="shared" si="14"/>
        <v>0.08</v>
      </c>
      <c r="EH6" s="32">
        <f t="shared" si="14"/>
        <v>0</v>
      </c>
      <c r="EI6" s="33">
        <f t="shared" si="14"/>
        <v>0.04</v>
      </c>
      <c r="EJ6" s="33">
        <f t="shared" si="14"/>
        <v>0.08</v>
      </c>
      <c r="EK6" s="33">
        <f t="shared" si="14"/>
        <v>7.0000000000000007E-2</v>
      </c>
      <c r="EL6" s="33">
        <f t="shared" si="14"/>
        <v>0.1</v>
      </c>
      <c r="EM6" s="33">
        <f t="shared" si="14"/>
        <v>0.27</v>
      </c>
      <c r="EN6" s="32" t="str">
        <f>IF(EN7="","",IF(EN7="-","【-】","【"&amp;SUBSTITUTE(TEXT(EN7,"#,##0.00"),"-","△")&amp;"】"))</f>
        <v>【0.23】</v>
      </c>
    </row>
    <row r="7" spans="1:144" s="34" customFormat="1">
      <c r="A7" s="26"/>
      <c r="B7" s="35">
        <v>2015</v>
      </c>
      <c r="C7" s="35">
        <v>92134</v>
      </c>
      <c r="D7" s="35">
        <v>47</v>
      </c>
      <c r="E7" s="35">
        <v>17</v>
      </c>
      <c r="F7" s="35">
        <v>1</v>
      </c>
      <c r="G7" s="35">
        <v>0</v>
      </c>
      <c r="H7" s="35" t="s">
        <v>96</v>
      </c>
      <c r="I7" s="35" t="s">
        <v>97</v>
      </c>
      <c r="J7" s="35" t="s">
        <v>98</v>
      </c>
      <c r="K7" s="35" t="s">
        <v>99</v>
      </c>
      <c r="L7" s="35" t="s">
        <v>100</v>
      </c>
      <c r="M7" s="36" t="s">
        <v>101</v>
      </c>
      <c r="N7" s="36" t="s">
        <v>102</v>
      </c>
      <c r="O7" s="36">
        <v>49.83</v>
      </c>
      <c r="P7" s="36">
        <v>75.87</v>
      </c>
      <c r="Q7" s="36">
        <v>2532</v>
      </c>
      <c r="R7" s="36">
        <v>118308</v>
      </c>
      <c r="S7" s="36">
        <v>592.74</v>
      </c>
      <c r="T7" s="36">
        <v>199.6</v>
      </c>
      <c r="U7" s="36">
        <v>58837</v>
      </c>
      <c r="V7" s="36">
        <v>20.350000000000001</v>
      </c>
      <c r="W7" s="36">
        <v>2891.25</v>
      </c>
      <c r="X7" s="36">
        <v>89.76</v>
      </c>
      <c r="Y7" s="36">
        <v>90.49</v>
      </c>
      <c r="Z7" s="36">
        <v>73.239999999999995</v>
      </c>
      <c r="AA7" s="36">
        <v>93.17</v>
      </c>
      <c r="AB7" s="36">
        <v>96.53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385.14</v>
      </c>
      <c r="BF7" s="36">
        <v>400.37</v>
      </c>
      <c r="BG7" s="36">
        <v>254.54</v>
      </c>
      <c r="BH7" s="36">
        <v>277.67</v>
      </c>
      <c r="BI7" s="36">
        <v>256.49</v>
      </c>
      <c r="BJ7" s="36">
        <v>936.66</v>
      </c>
      <c r="BK7" s="36">
        <v>918.88</v>
      </c>
      <c r="BL7" s="36">
        <v>885.97</v>
      </c>
      <c r="BM7" s="36">
        <v>854.16</v>
      </c>
      <c r="BN7" s="36">
        <v>848.31</v>
      </c>
      <c r="BO7" s="36">
        <v>763.62</v>
      </c>
      <c r="BP7" s="36">
        <v>85.78</v>
      </c>
      <c r="BQ7" s="36">
        <v>85.49</v>
      </c>
      <c r="BR7" s="36">
        <v>85.86</v>
      </c>
      <c r="BS7" s="36">
        <v>87.93</v>
      </c>
      <c r="BT7" s="36">
        <v>88.47</v>
      </c>
      <c r="BU7" s="36">
        <v>88.44</v>
      </c>
      <c r="BV7" s="36">
        <v>88.2</v>
      </c>
      <c r="BW7" s="36">
        <v>89.94</v>
      </c>
      <c r="BX7" s="36">
        <v>93.13</v>
      </c>
      <c r="BY7" s="36">
        <v>94.38</v>
      </c>
      <c r="BZ7" s="36">
        <v>98.53</v>
      </c>
      <c r="CA7" s="36">
        <v>152.99</v>
      </c>
      <c r="CB7" s="36">
        <v>152.91999999999999</v>
      </c>
      <c r="CC7" s="36">
        <v>152.9</v>
      </c>
      <c r="CD7" s="36">
        <v>152.94999999999999</v>
      </c>
      <c r="CE7" s="36">
        <v>153.07</v>
      </c>
      <c r="CF7" s="36">
        <v>169.89</v>
      </c>
      <c r="CG7" s="36">
        <v>171.78</v>
      </c>
      <c r="CH7" s="36">
        <v>168.57</v>
      </c>
      <c r="CI7" s="36">
        <v>167.97</v>
      </c>
      <c r="CJ7" s="36">
        <v>165.45</v>
      </c>
      <c r="CK7" s="36">
        <v>139.69999999999999</v>
      </c>
      <c r="CL7" s="36">
        <v>86.93</v>
      </c>
      <c r="CM7" s="36">
        <v>84.07</v>
      </c>
      <c r="CN7" s="36">
        <v>86.03</v>
      </c>
      <c r="CO7" s="36">
        <v>89.3</v>
      </c>
      <c r="CP7" s="36">
        <v>80.06</v>
      </c>
      <c r="CQ7" s="36">
        <v>62.55</v>
      </c>
      <c r="CR7" s="36">
        <v>62.27</v>
      </c>
      <c r="CS7" s="36">
        <v>64.12</v>
      </c>
      <c r="CT7" s="36">
        <v>64.87</v>
      </c>
      <c r="CU7" s="36">
        <v>65.62</v>
      </c>
      <c r="CV7" s="36">
        <v>60.01</v>
      </c>
      <c r="CW7" s="36">
        <v>88.93</v>
      </c>
      <c r="CX7" s="36">
        <v>89.52</v>
      </c>
      <c r="CY7" s="36">
        <v>89.81</v>
      </c>
      <c r="CZ7" s="36">
        <v>90.29</v>
      </c>
      <c r="DA7" s="36">
        <v>90.48</v>
      </c>
      <c r="DB7" s="36">
        <v>90.26</v>
      </c>
      <c r="DC7" s="36">
        <v>90.69</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0.06</v>
      </c>
      <c r="EE7" s="36">
        <v>0.01</v>
      </c>
      <c r="EF7" s="36">
        <v>0.01</v>
      </c>
      <c r="EG7" s="36">
        <v>0.08</v>
      </c>
      <c r="EH7" s="36">
        <v>0</v>
      </c>
      <c r="EI7" s="36">
        <v>0.04</v>
      </c>
      <c r="EJ7" s="36">
        <v>0.08</v>
      </c>
      <c r="EK7" s="36">
        <v>7.0000000000000007E-2</v>
      </c>
      <c r="EL7" s="36">
        <v>0.1</v>
      </c>
      <c r="EM7" s="36">
        <v>0.27</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2017-02-08T02:46:34Z</dcterms:created>
  <dcterms:modified xsi:type="dcterms:W3CDTF">2017-02-17T05:01:52Z</dcterms:modified>
  <cp:category/>
</cp:coreProperties>
</file>