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<sst xmlns="http://schemas.openxmlformats.org/spreadsheetml/2006/main" count="221" uniqueCount="111">
  <si>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</si>
  <si>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</si>
  <si>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</si>
  <si>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</si>
  <si>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</si>
  <si>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</si>
  <si>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</si>
  <si>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</si>
  <si>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</si>
  <si>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</si>
  <si>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</si>
  <si>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</si>
  <si>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</si>
  <si>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</si>
  <si>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</si>
  <si>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</si>
  <si>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</si>
  <si>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</si>
  <si>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</si>
  <si>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</si>
  <si>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</si>
  <si>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</si>
  <si>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</si>
  <si>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</si>
  <si>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</si>
  <si>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</si>
  <si>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</si>
  <si>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</si>
  <si>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</si>
  <si>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</si>
  <si>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</si>
  <si>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</si>
  <si>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</si>
  <si>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</si>
  <si>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</si>
  <si>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</si>
  <si>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</si>
  <si>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</si>
  <si>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</si>
  <si>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</si>
  <si>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</si>
  <si>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</si>
  <si>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</si>
  <si>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</si>
  <si>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</si>
  <si>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</si>
  <si>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</si>
  <si>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</si>
  <si>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</si>
  <si>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</si>
  <si>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</si>
  <si>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</si>
  <si>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</si>
  <si>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</si>
  <si>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</si>
  <si>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</si>
  <si>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</si>
  <si>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</si>
  <si>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</si>
  <si>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</si>
  <si>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</si>
  <si>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</si>
  <si>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</si>
  <si>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</si>
  <si>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</si>
  <si>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</si>
  <si>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</si>
  <si>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</si>
  <si>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</si>
  <si>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</si>
  <si>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</si>
  <si>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</si>
  <si>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</si>
  <si>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</si>
  <si>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</si>
  <si>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</si>
  <si>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</si>
  <si>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</si>
  <si>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</si>
  <si>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</si>
  <si>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</si>
  <si>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</si>
  <si>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</si>
  <si>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</si>
  <si>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</si>
  <si>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</si>
  <si>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</si>
  <si>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</si>
  <si>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</si>
  <si>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</si>
  <si>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</si>
  <si>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</si>
  <si>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</si>
  <si>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</si>
  <si>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</si>
  <si>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</si>
  <si>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那須塩原市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</si>
  <si>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</si>
  <si>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</si>
  <si>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</si>
  <si>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</si>
  <si>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</si>
  <si>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</si>
  <si>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</si>
  <si>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</si>
  <si>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</si>
  <si>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</si>
  <si>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</si>
  <si>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今後農業集落排水施設（処理場）設備の老朽化による修繕費の増加が見込まれる。施設の統合等も含め早期に検討する必要がある。検討するにあたり、経済的かつ効率的な手法を選定し、経費削減に努める必要がある。
　使用料については、経費回収率100％を目指した改定が必要であるとともに、更なる水洗化率の向上に努める必要がある。</t>
    <phoneticPr fontId="4"/>
  </si>
  <si>
    <t>　管渠改善率は0％となっているが、処理場設備の老朽化により年々修繕費用が増加している。</t>
    <phoneticPr fontId="4"/>
  </si>
  <si>
    <t>　農業集落排水施設（処理場）設備の老朽化による多額の修繕が必要となり、汚水処理原価は年々増加傾向にあるのに対し、経費回収率は使用料水準が低く年々減少している。
　収益的収支比率は平成26年度で100％を超えたものの、今後は施設（処理場）の修繕に多額の経費が必要となることが見込まれ、一般会計からの基準外繰入金での補填なしでは、事業運営に支障をきたす経営状況である。
※Ｈ25の収益的収支比率は、繰上償還含む。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</si>
</sst>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14112"/>
        <c:axId val="9112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14112"/>
        <c:axId val="91124480"/>
      </c:lineChart>
      <c:dateAx>
        <c:axId val="9111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24480"/>
        <c:crosses val="autoZero"/>
        <c:auto val="1"/>
        <c:lblOffset val="100"/>
        <c:baseTimeUnit val="years"/>
      </c:dateAx>
      <c:valAx>
        <c:axId val="9112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1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43.88</c:v>
                </c:pt>
                <c:pt idx="1">
                  <c:v>46.96</c:v>
                </c:pt>
                <c:pt idx="2">
                  <c:v>47.09</c:v>
                </c:pt>
                <c:pt idx="3">
                  <c:v>47.09</c:v>
                </c:pt>
                <c:pt idx="4">
                  <c:v>49.08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97408"/>
        <c:axId val="9409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97408"/>
        <c:axId val="94099328"/>
      </c:lineChart>
      <c:dateAx>
        <c:axId val="9409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99328"/>
        <c:crosses val="autoZero"/>
        <c:auto val="1"/>
        <c:lblOffset val="100"/>
        <c:baseTimeUnit val="years"/>
      </c:dateAx>
      <c:valAx>
        <c:axId val="9409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9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83.42</c:v>
                </c:pt>
                <c:pt idx="1">
                  <c:v>83.49</c:v>
                </c:pt>
                <c:pt idx="2">
                  <c:v>85.14</c:v>
                </c:pt>
                <c:pt idx="3">
                  <c:v>86.44</c:v>
                </c:pt>
                <c:pt idx="4">
                  <c:v>86.6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02016"/>
        <c:axId val="95322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02016"/>
        <c:axId val="95322880"/>
      </c:lineChart>
      <c:dateAx>
        <c:axId val="9530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22880"/>
        <c:crosses val="autoZero"/>
        <c:auto val="1"/>
        <c:lblOffset val="100"/>
        <c:baseTimeUnit val="years"/>
      </c:dateAx>
      <c:valAx>
        <c:axId val="95322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0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90.98</c:v>
                </c:pt>
                <c:pt idx="1">
                  <c:v>99.51</c:v>
                </c:pt>
                <c:pt idx="2">
                  <c:v>98.17</c:v>
                </c:pt>
                <c:pt idx="3">
                  <c:v>79.05</c:v>
                </c:pt>
                <c:pt idx="4">
                  <c:v>101.24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21088"/>
        <c:axId val="8973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21088"/>
        <c:axId val="89731456"/>
      </c:lineChart>
      <c:dateAx>
        <c:axId val="8972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31456"/>
        <c:crosses val="autoZero"/>
        <c:auto val="1"/>
        <c:lblOffset val="100"/>
        <c:baseTimeUnit val="years"/>
      </c:dateAx>
      <c:valAx>
        <c:axId val="8973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2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53472"/>
        <c:axId val="8976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53472"/>
        <c:axId val="89763840"/>
      </c:lineChart>
      <c:dateAx>
        <c:axId val="8975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63840"/>
        <c:crosses val="autoZero"/>
        <c:auto val="1"/>
        <c:lblOffset val="100"/>
        <c:baseTimeUnit val="years"/>
      </c:dateAx>
      <c:valAx>
        <c:axId val="8976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5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80288"/>
        <c:axId val="9518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80288"/>
        <c:axId val="95182208"/>
      </c:lineChart>
      <c:dateAx>
        <c:axId val="9518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82208"/>
        <c:crosses val="autoZero"/>
        <c:auto val="1"/>
        <c:lblOffset val="100"/>
        <c:baseTimeUnit val="years"/>
      </c:dateAx>
      <c:valAx>
        <c:axId val="9518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8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10880"/>
        <c:axId val="9391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10880"/>
        <c:axId val="93914624"/>
      </c:lineChart>
      <c:dateAx>
        <c:axId val="952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14624"/>
        <c:crosses val="autoZero"/>
        <c:auto val="1"/>
        <c:lblOffset val="100"/>
        <c:baseTimeUnit val="years"/>
      </c:dateAx>
      <c:valAx>
        <c:axId val="9391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48928"/>
        <c:axId val="9395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48928"/>
        <c:axId val="93955200"/>
      </c:lineChart>
      <c:dateAx>
        <c:axId val="9394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55200"/>
        <c:crosses val="autoZero"/>
        <c:auto val="1"/>
        <c:lblOffset val="100"/>
        <c:baseTimeUnit val="years"/>
      </c:dateAx>
      <c:valAx>
        <c:axId val="9395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4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93600"/>
        <c:axId val="93995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93600"/>
        <c:axId val="93995776"/>
      </c:lineChart>
      <c:dateAx>
        <c:axId val="93993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995776"/>
        <c:crosses val="autoZero"/>
        <c:auto val="1"/>
        <c:lblOffset val="100"/>
        <c:baseTimeUnit val="years"/>
      </c:dateAx>
      <c:valAx>
        <c:axId val="93995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99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78.19</c:v>
                </c:pt>
                <c:pt idx="1">
                  <c:v>77.61</c:v>
                </c:pt>
                <c:pt idx="2">
                  <c:v>73.69</c:v>
                </c:pt>
                <c:pt idx="3">
                  <c:v>72.69</c:v>
                </c:pt>
                <c:pt idx="4">
                  <c:v>61.72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10752"/>
        <c:axId val="9403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10752"/>
        <c:axId val="94033792"/>
      </c:lineChart>
      <c:dateAx>
        <c:axId val="94010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33792"/>
        <c:crosses val="autoZero"/>
        <c:auto val="1"/>
        <c:lblOffset val="100"/>
        <c:baseTimeUnit val="years"/>
      </c:dateAx>
      <c:valAx>
        <c:axId val="9403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10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155.24</c:v>
                </c:pt>
                <c:pt idx="1">
                  <c:v>157.28</c:v>
                </c:pt>
                <c:pt idx="2">
                  <c:v>166.64</c:v>
                </c:pt>
                <c:pt idx="3">
                  <c:v>169.11</c:v>
                </c:pt>
                <c:pt idx="4">
                  <c:v>203.89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65024"/>
        <c:axId val="9406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5024"/>
        <c:axId val="94066944"/>
      </c:lineChart>
      <c:dateAx>
        <c:axId val="9406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66944"/>
        <c:crosses val="autoZero"/>
        <c:auto val="1"/>
        <c:lblOffset val="100"/>
        <c:baseTimeUnit val="years"/>
      </c:dateAx>
      <c:valAx>
        <c:axId val="9406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6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栃木県　那須塩原市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118516</v>
      </c>
      <c r="AM8" s="64"/>
      <c r="AN8" s="64"/>
      <c r="AO8" s="64"/>
      <c r="AP8" s="64"/>
      <c r="AQ8" s="64"/>
      <c r="AR8" s="64"/>
      <c r="AS8" s="64"/>
      <c r="AT8" s="63">
        <f>データ!S6</f>
        <v>592.74</v>
      </c>
      <c r="AU8" s="63"/>
      <c r="AV8" s="63"/>
      <c r="AW8" s="63"/>
      <c r="AX8" s="63"/>
      <c r="AY8" s="63"/>
      <c r="AZ8" s="63"/>
      <c r="BA8" s="63"/>
      <c r="BB8" s="63">
        <f>データ!T6</f>
        <v>199.95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2.12</v>
      </c>
      <c r="Q10" s="63"/>
      <c r="R10" s="63"/>
      <c r="S10" s="63"/>
      <c r="T10" s="63"/>
      <c r="U10" s="63"/>
      <c r="V10" s="63"/>
      <c r="W10" s="63">
        <f>データ!P6</f>
        <v>85.39</v>
      </c>
      <c r="X10" s="63"/>
      <c r="Y10" s="63"/>
      <c r="Z10" s="63"/>
      <c r="AA10" s="63"/>
      <c r="AB10" s="63"/>
      <c r="AC10" s="63"/>
      <c r="AD10" s="64">
        <f>データ!Q6</f>
        <v>2310</v>
      </c>
      <c r="AE10" s="64"/>
      <c r="AF10" s="64"/>
      <c r="AG10" s="64"/>
      <c r="AH10" s="64"/>
      <c r="AI10" s="64"/>
      <c r="AJ10" s="64"/>
      <c r="AK10" s="2"/>
      <c r="AL10" s="64">
        <f>データ!U6</f>
        <v>2508</v>
      </c>
      <c r="AM10" s="64"/>
      <c r="AN10" s="64"/>
      <c r="AO10" s="64"/>
      <c r="AP10" s="64"/>
      <c r="AQ10" s="64"/>
      <c r="AR10" s="64"/>
      <c r="AS10" s="64"/>
      <c r="AT10" s="63">
        <f>データ!V6</f>
        <v>1.55</v>
      </c>
      <c r="AU10" s="63"/>
      <c r="AV10" s="63"/>
      <c r="AW10" s="63"/>
      <c r="AX10" s="63"/>
      <c r="AY10" s="63"/>
      <c r="AZ10" s="63"/>
      <c r="BA10" s="63"/>
      <c r="BB10" s="63">
        <f>データ!W6</f>
        <v>1618.06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92134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栃木県　那須塩原市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2.12</v>
      </c>
      <c r="P6" s="32">
        <f t="shared" si="3"/>
        <v>85.39</v>
      </c>
      <c r="Q6" s="32">
        <f t="shared" si="3"/>
        <v>2310</v>
      </c>
      <c r="R6" s="32">
        <f t="shared" si="3"/>
        <v>118516</v>
      </c>
      <c r="S6" s="32">
        <f t="shared" si="3"/>
        <v>592.74</v>
      </c>
      <c r="T6" s="32">
        <f t="shared" si="3"/>
        <v>199.95</v>
      </c>
      <c r="U6" s="32">
        <f t="shared" si="3"/>
        <v>2508</v>
      </c>
      <c r="V6" s="32">
        <f t="shared" si="3"/>
        <v>1.55</v>
      </c>
      <c r="W6" s="32">
        <f t="shared" si="3"/>
        <v>1618.06</v>
      </c>
      <c r="X6" s="33">
        <f>IF(X7="",NA(),X7)</f>
        <v>90.98</v>
      </c>
      <c r="Y6" s="33">
        <f t="shared" ref="Y6:AG6" si="4">IF(Y7="",NA(),Y7)</f>
        <v>99.51</v>
      </c>
      <c r="Z6" s="33">
        <f t="shared" si="4"/>
        <v>98.17</v>
      </c>
      <c r="AA6" s="33">
        <f t="shared" si="4"/>
        <v>79.05</v>
      </c>
      <c r="AB6" s="33">
        <f t="shared" si="4"/>
        <v>101.24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78.19</v>
      </c>
      <c r="BQ6" s="33">
        <f t="shared" ref="BQ6:BY6" si="8">IF(BQ7="",NA(),BQ7)</f>
        <v>77.61</v>
      </c>
      <c r="BR6" s="33">
        <f t="shared" si="8"/>
        <v>73.69</v>
      </c>
      <c r="BS6" s="33">
        <f t="shared" si="8"/>
        <v>72.69</v>
      </c>
      <c r="BT6" s="33">
        <f t="shared" si="8"/>
        <v>61.72</v>
      </c>
      <c r="BU6" s="33">
        <f t="shared" si="8"/>
        <v>43.24</v>
      </c>
      <c r="BV6" s="33">
        <f t="shared" si="8"/>
        <v>42.13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155.24</v>
      </c>
      <c r="CB6" s="33">
        <f t="shared" ref="CB6:CJ6" si="9">IF(CB7="",NA(),CB7)</f>
        <v>157.28</v>
      </c>
      <c r="CC6" s="33">
        <f t="shared" si="9"/>
        <v>166.64</v>
      </c>
      <c r="CD6" s="33">
        <f t="shared" si="9"/>
        <v>169.11</v>
      </c>
      <c r="CE6" s="33">
        <f t="shared" si="9"/>
        <v>203.89</v>
      </c>
      <c r="CF6" s="33">
        <f t="shared" si="9"/>
        <v>338.76</v>
      </c>
      <c r="CG6" s="33">
        <f t="shared" si="9"/>
        <v>348.41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43.88</v>
      </c>
      <c r="CM6" s="33">
        <f t="shared" ref="CM6:CU6" si="10">IF(CM7="",NA(),CM7)</f>
        <v>46.96</v>
      </c>
      <c r="CN6" s="33">
        <f t="shared" si="10"/>
        <v>47.09</v>
      </c>
      <c r="CO6" s="33">
        <f t="shared" si="10"/>
        <v>47.09</v>
      </c>
      <c r="CP6" s="33">
        <f t="shared" si="10"/>
        <v>49.08</v>
      </c>
      <c r="CQ6" s="33">
        <f t="shared" si="10"/>
        <v>44.65</v>
      </c>
      <c r="CR6" s="33">
        <f t="shared" si="10"/>
        <v>46.85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83.42</v>
      </c>
      <c r="CX6" s="33">
        <f t="shared" ref="CX6:DF6" si="11">IF(CX7="",NA(),CX7)</f>
        <v>83.49</v>
      </c>
      <c r="CY6" s="33">
        <f t="shared" si="11"/>
        <v>85.14</v>
      </c>
      <c r="CZ6" s="33">
        <f t="shared" si="11"/>
        <v>86.44</v>
      </c>
      <c r="DA6" s="33">
        <f t="shared" si="11"/>
        <v>86.6</v>
      </c>
      <c r="DB6" s="33">
        <f t="shared" si="11"/>
        <v>73.599999999999994</v>
      </c>
      <c r="DC6" s="33">
        <f t="shared" si="11"/>
        <v>73.78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92134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2.12</v>
      </c>
      <c r="P7" s="36">
        <v>85.39</v>
      </c>
      <c r="Q7" s="36">
        <v>2310</v>
      </c>
      <c r="R7" s="36">
        <v>118516</v>
      </c>
      <c r="S7" s="36">
        <v>592.74</v>
      </c>
      <c r="T7" s="36">
        <v>199.95</v>
      </c>
      <c r="U7" s="36">
        <v>2508</v>
      </c>
      <c r="V7" s="36">
        <v>1.55</v>
      </c>
      <c r="W7" s="36">
        <v>1618.06</v>
      </c>
      <c r="X7" s="36">
        <v>90.98</v>
      </c>
      <c r="Y7" s="36">
        <v>99.51</v>
      </c>
      <c r="Z7" s="36">
        <v>98.17</v>
      </c>
      <c r="AA7" s="36">
        <v>79.05</v>
      </c>
      <c r="AB7" s="36">
        <v>101.24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78.19</v>
      </c>
      <c r="BQ7" s="36">
        <v>77.61</v>
      </c>
      <c r="BR7" s="36">
        <v>73.69</v>
      </c>
      <c r="BS7" s="36">
        <v>72.69</v>
      </c>
      <c r="BT7" s="36">
        <v>61.72</v>
      </c>
      <c r="BU7" s="36">
        <v>43.24</v>
      </c>
      <c r="BV7" s="36">
        <v>42.13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155.24</v>
      </c>
      <c r="CB7" s="36">
        <v>157.28</v>
      </c>
      <c r="CC7" s="36">
        <v>166.64</v>
      </c>
      <c r="CD7" s="36">
        <v>169.11</v>
      </c>
      <c r="CE7" s="36">
        <v>203.89</v>
      </c>
      <c r="CF7" s="36">
        <v>338.76</v>
      </c>
      <c r="CG7" s="36">
        <v>348.41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43.88</v>
      </c>
      <c r="CM7" s="36">
        <v>46.96</v>
      </c>
      <c r="CN7" s="36">
        <v>47.09</v>
      </c>
      <c r="CO7" s="36">
        <v>47.09</v>
      </c>
      <c r="CP7" s="36">
        <v>49.08</v>
      </c>
      <c r="CQ7" s="36">
        <v>44.65</v>
      </c>
      <c r="CR7" s="36">
        <v>46.85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83.42</v>
      </c>
      <c r="CX7" s="36">
        <v>83.49</v>
      </c>
      <c r="CY7" s="36">
        <v>85.14</v>
      </c>
      <c r="CZ7" s="36">
        <v>86.44</v>
      </c>
      <c r="DA7" s="36">
        <v>86.6</v>
      </c>
      <c r="DB7" s="36">
        <v>73.599999999999994</v>
      </c>
      <c r="DC7" s="36">
        <v>73.78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2016-02-03T09:11:12Z</dcterms:created>
  <dcterms:modified xsi:type="dcterms:W3CDTF">2016-02-17T08:38:38Z</dcterms:modified>
  <cp:category/>
</cp:coreProperties>
</file>