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xsRwI8/36IXjiPk5oP2oxU8agMQzTKC4WaJ4kl8jrthIge64MAh1yL7dxmmyswqi90VNDbswxaGwkWwewHIOQ==" workbookSaltValue="AZyoIi353lDx6GNPY7ZP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<sst xmlns="http://schemas.openxmlformats.org/spreadsheetml/2006/main" count="240" uniqueCount="126">
  <si>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</si>
  <si>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</si>
  <si>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</si>
  <si>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</si>
  <si>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</si>
  <si>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</si>
  <si>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</si>
  <si>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</si>
  <si>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</si>
  <si>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</si>
  <si>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</si>
  <si>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</si>
  <si>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</si>
  <si>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</si>
  <si>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</si>
  <si>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</si>
  <si>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</si>
  <si>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</si>
  <si>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</si>
  <si>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</si>
  <si>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</si>
  <si>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</si>
  <si>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</si>
  <si>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</si>
  <si>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</si>
  <si>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</si>
  <si>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</si>
  <si>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</si>
  <si>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</si>
  <si>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</si>
  <si>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</si>
  <si>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</si>
  <si>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</si>
  <si>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</si>
  <si>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</si>
  <si>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</si>
  <si>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</si>
  <si>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</si>
  <si>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</si>
  <si>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</si>
  <si>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</si>
  <si>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</si>
  <si>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</si>
  <si>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</si>
  <si>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</si>
  <si>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</si>
  <si>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</si>
  <si>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</si>
  <si>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</si>
  <si>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</si>
  <si>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</si>
  <si>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</si>
  <si>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</si>
  <si>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</si>
  <si>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</si>
  <si>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</si>
  <si>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</si>
  <si>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</si>
  <si>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</si>
  <si>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</si>
  <si>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</si>
  <si>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</si>
  <si>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</si>
  <si>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</si>
  <si>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</si>
  <si>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</si>
  <si>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</si>
  <si>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</si>
  <si>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</si>
  <si>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</si>
  <si>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</si>
  <si>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</si>
  <si>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</si>
  <si>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</si>
  <si>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</si>
  <si>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</si>
  <si>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</si>
  <si>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</si>
  <si>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</si>
  <si>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</si>
  <si>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</si>
  <si>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</si>
  <si>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</si>
  <si>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</si>
  <si>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</si>
  <si>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</si>
  <si>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</si>
  <si>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</si>
  <si>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</si>
  <si>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</si>
  <si>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</si>
  <si>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</si>
  <si>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</si>
  <si>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</si>
  <si>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</si>
  <si>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</si>
  <si>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</si>
  <si>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</si>
  <si>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</si>
  <si>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</si>
  <si>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</si>
  <si>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</si>
  <si>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</si>
  <si>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</si>
  <si>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</si>
  <si>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</si>
  <si>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</si>
  <si>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</si>
  <si>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</si>
  <si>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</si>
  <si>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</si>
  <si>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</si>
  <si>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</si>
  <si>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</si>
  <si>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</si>
  <si>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</si>
  <si>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</si>
  <si>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</si>
  <si>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</si>
  <si>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</si>
  <si>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</si>
  <si>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</si>
  <si>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</si>
  <si>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管渠改善率は0％となっています。老朽化した処理場設備の修繕が最優先であり、管渠の改善にまで至っていない状況です。今後、経営改善に向けた投資計画等の検討が必要です。</t>
    <rPh sb="1" eb="3">
      <t>カンキョ</t>
    </rPh>
    <rPh sb="3" eb="5">
      <t>カイゼン</t>
    </rPh>
    <rPh sb="5" eb="6">
      <t>リツ</t>
    </rPh>
    <rPh sb="17" eb="20">
      <t>ロウキュウカ</t>
    </rPh>
    <rPh sb="22" eb="24">
      <t>ショリ</t>
    </rPh>
    <rPh sb="24" eb="25">
      <t>ジョウ</t>
    </rPh>
    <rPh sb="25" eb="27">
      <t>セツビ</t>
    </rPh>
    <rPh sb="28" eb="30">
      <t>シュウゼン</t>
    </rPh>
    <rPh sb="31" eb="32">
      <t>サイ</t>
    </rPh>
    <rPh sb="32" eb="34">
      <t>ユウセン</t>
    </rPh>
    <rPh sb="38" eb="40">
      <t>カンキョ</t>
    </rPh>
    <rPh sb="41" eb="43">
      <t>カイゼン</t>
    </rPh>
    <rPh sb="46" eb="47">
      <t>イタ</t>
    </rPh>
    <rPh sb="52" eb="54">
      <t>ジョウキョウ</t>
    </rPh>
    <rPh sb="57" eb="59">
      <t>コンゴ</t>
    </rPh>
    <rPh sb="60" eb="62">
      <t>ケイエイ</t>
    </rPh>
    <rPh sb="62" eb="64">
      <t>カイゼン</t>
    </rPh>
    <rPh sb="65" eb="66">
      <t>ム</t>
    </rPh>
    <rPh sb="68" eb="70">
      <t>トウシ</t>
    </rPh>
    <rPh sb="70" eb="72">
      <t>ケイカク</t>
    </rPh>
    <rPh sb="72" eb="73">
      <t>ナド</t>
    </rPh>
    <rPh sb="74" eb="76">
      <t>ケントウ</t>
    </rPh>
    <rPh sb="77" eb="79">
      <t>ヒツヨウ</t>
    </rPh>
    <phoneticPr fontId="4"/>
  </si>
  <si>
    <t>　本市の農業集落排水事業は、汚水処理原価が増加傾向にあり、かつ使用料単価が低く設定されていることから、経費回収率が低く、使用料収入の不足分を一般会計からの繰入金で賄っています。
　今後、施設の改築・更新を計画的かつ効率的に進め、水洗化率の向上等による収益の確保と適正化を図る必要があります。また、経営戦略を策定し、安定的かつ継続的な事業運営を目指します。</t>
    <rPh sb="148" eb="150">
      <t>ケイエイ</t>
    </rPh>
    <rPh sb="150" eb="152">
      <t>センリャク</t>
    </rPh>
    <rPh sb="153" eb="155">
      <t>サクテイ</t>
    </rPh>
    <rPh sb="157" eb="160">
      <t>アンテイテキ</t>
    </rPh>
    <rPh sb="162" eb="165">
      <t>ケイゾクテキ</t>
    </rPh>
    <rPh sb="166" eb="168">
      <t>ジギョウ</t>
    </rPh>
    <rPh sb="168" eb="170">
      <t>ウンエイ</t>
    </rPh>
    <rPh sb="171" eb="173">
      <t>メザ</t>
    </rPh>
    <phoneticPr fontId="4"/>
  </si>
  <si>
    <t>⑴ 健全性について
　収益的収支比率は100％を上回っていますが、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経費回収率は類似団体平均を上回っていますが、100％には遠く及ばない状況です。汚水処理原価の増加傾向に対し、使用料水準を低く設定しているためと想定されます。
　汚水処理原価は類似団体平均を下回っていますが、施設の老朽化により増加の傾向にあります。有収率の向上に向けた施設の適正な維持管理が必要です。
　企業債残高対事業規模比率は、企業債単年度償還の全額を一般会計で負担しているため0％となっています。なお、現在は規模の小さな整備事業や公営企業会計適用事業に対しての比較的少額な借入のみ行っているため、過去に借り入れた地方債の償還が進んでいます。
⑵ 効率性について
　施設利用率は類似団体平均を下回っており、施設の老朽化による処理能力の低下が懸念されます。
　水洗化率は類似団体平均を上回っており、年々上昇しています。</t>
    <rPh sb="2" eb="5">
      <t>ケンゼンセイ</t>
    </rPh>
    <rPh sb="11" eb="14">
      <t>シュウエキテキ</t>
    </rPh>
    <rPh sb="14" eb="16">
      <t>シュウシ</t>
    </rPh>
    <rPh sb="16" eb="18">
      <t>ヒリツ</t>
    </rPh>
    <rPh sb="24" eb="26">
      <t>ウワマワ</t>
    </rPh>
    <rPh sb="33" eb="35">
      <t>シヨウ</t>
    </rPh>
    <rPh sb="35" eb="36">
      <t>リョウ</t>
    </rPh>
    <rPh sb="36" eb="38">
      <t>シュウニュウ</t>
    </rPh>
    <rPh sb="38" eb="40">
      <t>イガイ</t>
    </rPh>
    <rPh sb="41" eb="43">
      <t>シュウニュウ</t>
    </rPh>
    <rPh sb="44" eb="46">
      <t>イッパン</t>
    </rPh>
    <rPh sb="46" eb="48">
      <t>カイケイ</t>
    </rPh>
    <rPh sb="48" eb="50">
      <t>クリイレ</t>
    </rPh>
    <rPh sb="50" eb="51">
      <t>キン</t>
    </rPh>
    <rPh sb="51" eb="52">
      <t>ナド</t>
    </rPh>
    <rPh sb="54" eb="56">
      <t>イゾン</t>
    </rPh>
    <rPh sb="60" eb="62">
      <t>ジョウキョウ</t>
    </rPh>
    <rPh sb="69" eb="71">
      <t>ジギョウ</t>
    </rPh>
    <rPh sb="71" eb="73">
      <t>ウンエイ</t>
    </rPh>
    <rPh sb="74" eb="76">
      <t>シショウ</t>
    </rPh>
    <rPh sb="80" eb="82">
      <t>ケイエイ</t>
    </rPh>
    <rPh sb="82" eb="84">
      <t>ジョウキョウ</t>
    </rPh>
    <rPh sb="88" eb="90">
      <t>ケンゼン</t>
    </rPh>
    <rPh sb="90" eb="92">
      <t>ケイエイ</t>
    </rPh>
    <rPh sb="93" eb="94">
      <t>ム</t>
    </rPh>
    <rPh sb="96" eb="97">
      <t>ト</t>
    </rPh>
    <rPh sb="98" eb="99">
      <t>ク</t>
    </rPh>
    <rPh sb="101" eb="103">
      <t>ヒツヨウ</t>
    </rPh>
    <rPh sb="108" eb="110">
      <t>ヘイセイ</t>
    </rPh>
    <rPh sb="112" eb="113">
      <t>ネン</t>
    </rPh>
    <rPh sb="113" eb="114">
      <t>ド</t>
    </rPh>
    <rPh sb="115" eb="117">
      <t>クリアゲ</t>
    </rPh>
    <rPh sb="117" eb="119">
      <t>ショウカン</t>
    </rPh>
    <rPh sb="120" eb="122">
      <t>エイキョウ</t>
    </rPh>
    <rPh sb="125" eb="127">
      <t>ヒリツ</t>
    </rPh>
    <rPh sb="128" eb="130">
      <t>ゲンショウ</t>
    </rPh>
    <rPh sb="139" eb="141">
      <t>ケイヒ</t>
    </rPh>
    <rPh sb="141" eb="143">
      <t>カイシュウ</t>
    </rPh>
    <rPh sb="143" eb="144">
      <t>リツ</t>
    </rPh>
    <rPh sb="145" eb="147">
      <t>ルイジ</t>
    </rPh>
    <rPh sb="147" eb="149">
      <t>ダンタイ</t>
    </rPh>
    <rPh sb="149" eb="151">
      <t>ヘイキン</t>
    </rPh>
    <rPh sb="152" eb="154">
      <t>ウワマワ</t>
    </rPh>
    <rPh sb="167" eb="168">
      <t>トオ</t>
    </rPh>
    <rPh sb="169" eb="170">
      <t>オヨ</t>
    </rPh>
    <rPh sb="173" eb="175">
      <t>ジョウキョウ</t>
    </rPh>
    <rPh sb="178" eb="180">
      <t>オスイ</t>
    </rPh>
    <rPh sb="180" eb="182">
      <t>ショリ</t>
    </rPh>
    <rPh sb="182" eb="184">
      <t>ゲンカ</t>
    </rPh>
    <rPh sb="185" eb="187">
      <t>ゾウカ</t>
    </rPh>
    <rPh sb="187" eb="189">
      <t>ケイコウ</t>
    </rPh>
    <rPh sb="190" eb="191">
      <t>タイ</t>
    </rPh>
    <rPh sb="193" eb="196">
      <t>シヨウリョウ</t>
    </rPh>
    <rPh sb="196" eb="198">
      <t>スイジュン</t>
    </rPh>
    <rPh sb="199" eb="200">
      <t>ヒク</t>
    </rPh>
    <rPh sb="201" eb="203">
      <t>セッテイ</t>
    </rPh>
    <rPh sb="210" eb="212">
      <t>ソウテイ</t>
    </rPh>
    <rPh sb="219" eb="221">
      <t>オスイ</t>
    </rPh>
    <rPh sb="221" eb="223">
      <t>ショリ</t>
    </rPh>
    <rPh sb="223" eb="225">
      <t>ゲンカ</t>
    </rPh>
    <rPh sb="226" eb="228">
      <t>ルイジ</t>
    </rPh>
    <rPh sb="228" eb="230">
      <t>ダンタイ</t>
    </rPh>
    <rPh sb="230" eb="232">
      <t>ヘイキン</t>
    </rPh>
    <rPh sb="233" eb="235">
      <t>シタマワ</t>
    </rPh>
    <rPh sb="242" eb="244">
      <t>シセツ</t>
    </rPh>
    <rPh sb="245" eb="248">
      <t>ロウキュウカ</t>
    </rPh>
    <rPh sb="251" eb="253">
      <t>ゾウカ</t>
    </rPh>
    <rPh sb="254" eb="256">
      <t>ケイコウ</t>
    </rPh>
    <rPh sb="262" eb="264">
      <t>ユウシュウ</t>
    </rPh>
    <rPh sb="264" eb="265">
      <t>リツ</t>
    </rPh>
    <rPh sb="266" eb="268">
      <t>コウジョウ</t>
    </rPh>
    <rPh sb="269" eb="270">
      <t>ム</t>
    </rPh>
    <rPh sb="272" eb="274">
      <t>シセツ</t>
    </rPh>
    <rPh sb="275" eb="277">
      <t>テキセイ</t>
    </rPh>
    <rPh sb="278" eb="280">
      <t>イジ</t>
    </rPh>
    <rPh sb="280" eb="282">
      <t>カンリ</t>
    </rPh>
    <rPh sb="283" eb="285">
      <t>ヒツヨウ</t>
    </rPh>
    <rPh sb="290" eb="292">
      <t>キギョウ</t>
    </rPh>
    <rPh sb="292" eb="293">
      <t>サイ</t>
    </rPh>
    <rPh sb="293" eb="295">
      <t>ザンダカ</t>
    </rPh>
    <rPh sb="295" eb="296">
      <t>タイ</t>
    </rPh>
    <rPh sb="296" eb="298">
      <t>ジギョウ</t>
    </rPh>
    <rPh sb="298" eb="300">
      <t>キボ</t>
    </rPh>
    <rPh sb="300" eb="302">
      <t>ヒリツ</t>
    </rPh>
    <rPh sb="304" eb="306">
      <t>キギョウ</t>
    </rPh>
    <rPh sb="306" eb="307">
      <t>サイ</t>
    </rPh>
    <rPh sb="307" eb="310">
      <t>タンネンド</t>
    </rPh>
    <rPh sb="310" eb="312">
      <t>ショウカン</t>
    </rPh>
    <rPh sb="313" eb="315">
      <t>ゼンガク</t>
    </rPh>
    <rPh sb="316" eb="318">
      <t>イッパン</t>
    </rPh>
    <rPh sb="318" eb="320">
      <t>カイケイ</t>
    </rPh>
    <rPh sb="321" eb="323">
      <t>フタン</t>
    </rPh>
    <rPh sb="342" eb="344">
      <t>ゲンザイ</t>
    </rPh>
    <rPh sb="345" eb="347">
      <t>キボ</t>
    </rPh>
    <rPh sb="348" eb="349">
      <t>チイ</t>
    </rPh>
    <rPh sb="351" eb="353">
      <t>セイビ</t>
    </rPh>
    <rPh sb="353" eb="355">
      <t>ジギョウ</t>
    </rPh>
    <rPh sb="356" eb="358">
      <t>コウエイ</t>
    </rPh>
    <rPh sb="358" eb="360">
      <t>キギョウ</t>
    </rPh>
    <rPh sb="360" eb="362">
      <t>カイケイ</t>
    </rPh>
    <rPh sb="362" eb="364">
      <t>テキヨウ</t>
    </rPh>
    <rPh sb="364" eb="366">
      <t>ジギョウ</t>
    </rPh>
    <rPh sb="367" eb="368">
      <t>タイ</t>
    </rPh>
    <rPh sb="371" eb="374">
      <t>ヒカクテキ</t>
    </rPh>
    <rPh sb="374" eb="376">
      <t>ショウガク</t>
    </rPh>
    <rPh sb="377" eb="379">
      <t>カリイレ</t>
    </rPh>
    <rPh sb="381" eb="382">
      <t>オコナ</t>
    </rPh>
    <rPh sb="389" eb="391">
      <t>カコ</t>
    </rPh>
    <rPh sb="392" eb="393">
      <t>カ</t>
    </rPh>
    <rPh sb="394" eb="395">
      <t>イ</t>
    </rPh>
    <rPh sb="397" eb="400">
      <t>チホウサイ</t>
    </rPh>
    <rPh sb="401" eb="403">
      <t>ショウカン</t>
    </rPh>
    <rPh sb="404" eb="405">
      <t>スス</t>
    </rPh>
    <rPh sb="415" eb="418">
      <t>コウリツセイ</t>
    </rPh>
    <rPh sb="424" eb="426">
      <t>シセツ</t>
    </rPh>
    <rPh sb="426" eb="428">
      <t>リヨウ</t>
    </rPh>
    <rPh sb="428" eb="429">
      <t>リツ</t>
    </rPh>
    <rPh sb="430" eb="432">
      <t>ルイジ</t>
    </rPh>
    <rPh sb="432" eb="434">
      <t>ダンタイ</t>
    </rPh>
    <rPh sb="434" eb="436">
      <t>ヘイキン</t>
    </rPh>
    <rPh sb="444" eb="446">
      <t>シセツ</t>
    </rPh>
    <rPh sb="447" eb="450">
      <t>ロウキュウカ</t>
    </rPh>
    <rPh sb="453" eb="455">
      <t>ショリ</t>
    </rPh>
    <rPh sb="455" eb="457">
      <t>ノウリョク</t>
    </rPh>
    <rPh sb="458" eb="460">
      <t>テイカ</t>
    </rPh>
    <rPh sb="461" eb="463">
      <t>ケネン</t>
    </rPh>
    <rPh sb="470" eb="473">
      <t>スイセンカ</t>
    </rPh>
    <rPh sb="473" eb="474">
      <t>リツ</t>
    </rPh>
    <rPh sb="475" eb="477">
      <t>ルイジ</t>
    </rPh>
    <rPh sb="477" eb="479">
      <t>ダンタイ</t>
    </rPh>
    <rPh sb="479" eb="481">
      <t>ヘイキン</t>
    </rPh>
    <rPh sb="482" eb="484">
      <t>ウワマワ</t>
    </rPh>
    <rPh sb="489" eb="491">
      <t>ネンネン</t>
    </rPh>
    <rPh sb="491" eb="49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</si>
</sst>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9E-4D17-89A5-9C798A00737C}"/>
            </c:ext>
          </c:extLst>
        </c:ser>
        <c:dLbls>
          <c:showLegendKey val="0"/>
          <c:showVal val="0"/>
          <c:showCatName val="0"/>
          <c:showSerName val="0"/>
          <c:showPercent val="0"/>
          <c:showBubbleSize val="0"/>
        </c:dLbls>
        <c:gapWidth val="150"/>
        <c:axId val="184360488"/>
        <c:axId val="18436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59E-4D17-89A5-9C798A00737C}"/>
            </c:ext>
          </c:extLst>
        </c:ser>
        <c:dLbls>
          <c:showLegendKey val="0"/>
          <c:showVal val="0"/>
          <c:showCatName val="0"/>
          <c:showSerName val="0"/>
          <c:showPercent val="0"/>
          <c:showBubbleSize val="0"/>
        </c:dLbls>
        <c:marker val="1"/>
        <c:smooth val="0"/>
        <c:axId val="184360488"/>
        <c:axId val="184361384"/>
      </c:lineChart>
      <c:dateAx>
        <c:axId val="184360488"/>
        <c:scaling>
          <c:orientation val="minMax"/>
        </c:scaling>
        <c:delete val="1"/>
        <c:axPos val="b"/>
        <c:numFmt formatCode="ge" sourceLinked="1"/>
        <c:majorTickMark val="none"/>
        <c:minorTickMark val="none"/>
        <c:tickLblPos val="none"/>
        <c:crossAx val="184361384"/>
        <c:crosses val="autoZero"/>
        <c:auto val="1"/>
        <c:lblOffset val="100"/>
        <c:baseTimeUnit val="years"/>
      </c:dateAx>
      <c:valAx>
        <c:axId val="1843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6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47.09</c:v>
                </c:pt>
                <c:pt idx="1">
                  <c:v>49.08</c:v>
                </c:pt>
                <c:pt idx="2">
                  <c:v>45.17</c:v>
                </c:pt>
                <c:pt idx="3">
                  <c:v>46.76</c:v>
                </c:pt>
                <c:pt idx="4">
                  <c:v>48.67</c:v>
                </c:pt>
              </c:numCache>
            </c:numRef>
          </c:val>
          <c:extLst xmlns:c16r2="http://schemas.microsoft.com/office/drawing/2015/06/chart">
            <c:ext xmlns:c16="http://schemas.microsoft.com/office/drawing/2014/chart" uri="{C3380CC4-5D6E-409C-BE32-E72D297353CC}">
              <c16:uniqueId val="{00000000-6FBA-479A-9B15-B28788E6EA39}"/>
            </c:ext>
          </c:extLst>
        </c:ser>
        <c:dLbls>
          <c:showLegendKey val="0"/>
          <c:showVal val="0"/>
          <c:showCatName val="0"/>
          <c:showSerName val="0"/>
          <c:showPercent val="0"/>
          <c:showBubbleSize val="0"/>
        </c:dLbls>
        <c:gapWidth val="150"/>
        <c:axId val="248175392"/>
        <c:axId val="24817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FBA-479A-9B15-B28788E6EA39}"/>
            </c:ext>
          </c:extLst>
        </c:ser>
        <c:dLbls>
          <c:showLegendKey val="0"/>
          <c:showVal val="0"/>
          <c:showCatName val="0"/>
          <c:showSerName val="0"/>
          <c:showPercent val="0"/>
          <c:showBubbleSize val="0"/>
        </c:dLbls>
        <c:marker val="1"/>
        <c:smooth val="0"/>
        <c:axId val="248175392"/>
        <c:axId val="248175784"/>
      </c:lineChart>
      <c:dateAx>
        <c:axId val="248175392"/>
        <c:scaling>
          <c:orientation val="minMax"/>
        </c:scaling>
        <c:delete val="1"/>
        <c:axPos val="b"/>
        <c:numFmt formatCode="ge" sourceLinked="1"/>
        <c:majorTickMark val="none"/>
        <c:minorTickMark val="none"/>
        <c:tickLblPos val="none"/>
        <c:crossAx val="248175784"/>
        <c:crosses val="autoZero"/>
        <c:auto val="1"/>
        <c:lblOffset val="100"/>
        <c:baseTimeUnit val="years"/>
      </c:dateAx>
      <c:valAx>
        <c:axId val="24817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86.44</c:v>
                </c:pt>
                <c:pt idx="1">
                  <c:v>86.6</c:v>
                </c:pt>
                <c:pt idx="2">
                  <c:v>88.08</c:v>
                </c:pt>
                <c:pt idx="3">
                  <c:v>89.3</c:v>
                </c:pt>
                <c:pt idx="4">
                  <c:v>89.48</c:v>
                </c:pt>
              </c:numCache>
            </c:numRef>
          </c:val>
          <c:extLst xmlns:c16r2="http://schemas.microsoft.com/office/drawing/2015/06/chart">
            <c:ext xmlns:c16="http://schemas.microsoft.com/office/drawing/2014/chart" uri="{C3380CC4-5D6E-409C-BE32-E72D297353CC}">
              <c16:uniqueId val="{00000000-1E66-484A-BDD2-ADA603366305}"/>
            </c:ext>
          </c:extLst>
        </c:ser>
        <c:dLbls>
          <c:showLegendKey val="0"/>
          <c:showVal val="0"/>
          <c:showCatName val="0"/>
          <c:showSerName val="0"/>
          <c:showPercent val="0"/>
          <c:showBubbleSize val="0"/>
        </c:dLbls>
        <c:gapWidth val="150"/>
        <c:axId val="248176960"/>
        <c:axId val="2483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E66-484A-BDD2-ADA603366305}"/>
            </c:ext>
          </c:extLst>
        </c:ser>
        <c:dLbls>
          <c:showLegendKey val="0"/>
          <c:showVal val="0"/>
          <c:showCatName val="0"/>
          <c:showSerName val="0"/>
          <c:showPercent val="0"/>
          <c:showBubbleSize val="0"/>
        </c:dLbls>
        <c:marker val="1"/>
        <c:smooth val="0"/>
        <c:axId val="248176960"/>
        <c:axId val="248399776"/>
      </c:lineChart>
      <c:dateAx>
        <c:axId val="248176960"/>
        <c:scaling>
          <c:orientation val="minMax"/>
        </c:scaling>
        <c:delete val="1"/>
        <c:axPos val="b"/>
        <c:numFmt formatCode="ge" sourceLinked="1"/>
        <c:majorTickMark val="none"/>
        <c:minorTickMark val="none"/>
        <c:tickLblPos val="none"/>
        <c:crossAx val="248399776"/>
        <c:crosses val="autoZero"/>
        <c:auto val="1"/>
        <c:lblOffset val="100"/>
        <c:baseTimeUnit val="years"/>
      </c:dateAx>
      <c:valAx>
        <c:axId val="2483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79.05</c:v>
                </c:pt>
                <c:pt idx="1">
                  <c:v>101.24</c:v>
                </c:pt>
                <c:pt idx="2">
                  <c:v>103.09</c:v>
                </c:pt>
                <c:pt idx="3">
                  <c:v>107.85</c:v>
                </c:pt>
                <c:pt idx="4">
                  <c:v>89.22</c:v>
                </c:pt>
              </c:numCache>
            </c:numRef>
          </c:val>
          <c:extLst xmlns:c16r2="http://schemas.microsoft.com/office/drawing/2015/06/chart">
            <c:ext xmlns:c16="http://schemas.microsoft.com/office/drawing/2014/chart" uri="{C3380CC4-5D6E-409C-BE32-E72D297353CC}">
              <c16:uniqueId val="{00000000-B645-4E03-BBFC-ACE05F5D8F1A}"/>
            </c:ext>
          </c:extLst>
        </c:ser>
        <c:dLbls>
          <c:showLegendKey val="0"/>
          <c:showVal val="0"/>
          <c:showCatName val="0"/>
          <c:showSerName val="0"/>
          <c:showPercent val="0"/>
          <c:showBubbleSize val="0"/>
        </c:dLbls>
        <c:gapWidth val="150"/>
        <c:axId val="184402568"/>
        <c:axId val="18468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45-4E03-BBFC-ACE05F5D8F1A}"/>
            </c:ext>
          </c:extLst>
        </c:ser>
        <c:dLbls>
          <c:showLegendKey val="0"/>
          <c:showVal val="0"/>
          <c:showCatName val="0"/>
          <c:showSerName val="0"/>
          <c:showPercent val="0"/>
          <c:showBubbleSize val="0"/>
        </c:dLbls>
        <c:marker val="1"/>
        <c:smooth val="0"/>
        <c:axId val="184402568"/>
        <c:axId val="184682328"/>
      </c:lineChart>
      <c:dateAx>
        <c:axId val="184402568"/>
        <c:scaling>
          <c:orientation val="minMax"/>
        </c:scaling>
        <c:delete val="1"/>
        <c:axPos val="b"/>
        <c:numFmt formatCode="ge" sourceLinked="1"/>
        <c:majorTickMark val="none"/>
        <c:minorTickMark val="none"/>
        <c:tickLblPos val="none"/>
        <c:crossAx val="184682328"/>
        <c:crosses val="autoZero"/>
        <c:auto val="1"/>
        <c:lblOffset val="100"/>
        <c:baseTimeUnit val="years"/>
      </c:dateAx>
      <c:valAx>
        <c:axId val="18468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91-4C1C-B5BC-E1550D95BE36}"/>
            </c:ext>
          </c:extLst>
        </c:ser>
        <c:dLbls>
          <c:showLegendKey val="0"/>
          <c:showVal val="0"/>
          <c:showCatName val="0"/>
          <c:showSerName val="0"/>
          <c:showPercent val="0"/>
          <c:showBubbleSize val="0"/>
        </c:dLbls>
        <c:gapWidth val="150"/>
        <c:axId val="184423168"/>
        <c:axId val="18472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91-4C1C-B5BC-E1550D95BE36}"/>
            </c:ext>
          </c:extLst>
        </c:ser>
        <c:dLbls>
          <c:showLegendKey val="0"/>
          <c:showVal val="0"/>
          <c:showCatName val="0"/>
          <c:showSerName val="0"/>
          <c:showPercent val="0"/>
          <c:showBubbleSize val="0"/>
        </c:dLbls>
        <c:marker val="1"/>
        <c:smooth val="0"/>
        <c:axId val="184423168"/>
        <c:axId val="184728872"/>
      </c:lineChart>
      <c:dateAx>
        <c:axId val="184423168"/>
        <c:scaling>
          <c:orientation val="minMax"/>
        </c:scaling>
        <c:delete val="1"/>
        <c:axPos val="b"/>
        <c:numFmt formatCode="ge" sourceLinked="1"/>
        <c:majorTickMark val="none"/>
        <c:minorTickMark val="none"/>
        <c:tickLblPos val="none"/>
        <c:crossAx val="184728872"/>
        <c:crosses val="autoZero"/>
        <c:auto val="1"/>
        <c:lblOffset val="100"/>
        <c:baseTimeUnit val="years"/>
      </c:dateAx>
      <c:valAx>
        <c:axId val="18472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EB-4B0C-AB84-4854C3A5975D}"/>
            </c:ext>
          </c:extLst>
        </c:ser>
        <c:dLbls>
          <c:showLegendKey val="0"/>
          <c:showVal val="0"/>
          <c:showCatName val="0"/>
          <c:showSerName val="0"/>
          <c:showPercent val="0"/>
          <c:showBubbleSize val="0"/>
        </c:dLbls>
        <c:gapWidth val="150"/>
        <c:axId val="184783024"/>
        <c:axId val="1847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EB-4B0C-AB84-4854C3A5975D}"/>
            </c:ext>
          </c:extLst>
        </c:ser>
        <c:dLbls>
          <c:showLegendKey val="0"/>
          <c:showVal val="0"/>
          <c:showCatName val="0"/>
          <c:showSerName val="0"/>
          <c:showPercent val="0"/>
          <c:showBubbleSize val="0"/>
        </c:dLbls>
        <c:marker val="1"/>
        <c:smooth val="0"/>
        <c:axId val="184783024"/>
        <c:axId val="184785456"/>
      </c:lineChart>
      <c:dateAx>
        <c:axId val="184783024"/>
        <c:scaling>
          <c:orientation val="minMax"/>
        </c:scaling>
        <c:delete val="1"/>
        <c:axPos val="b"/>
        <c:numFmt formatCode="ge" sourceLinked="1"/>
        <c:majorTickMark val="none"/>
        <c:minorTickMark val="none"/>
        <c:tickLblPos val="none"/>
        <c:crossAx val="184785456"/>
        <c:crosses val="autoZero"/>
        <c:auto val="1"/>
        <c:lblOffset val="100"/>
        <c:baseTimeUnit val="years"/>
      </c:dateAx>
      <c:valAx>
        <c:axId val="1847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6-4D75-B35B-D1E10AA911F1}"/>
            </c:ext>
          </c:extLst>
        </c:ser>
        <c:dLbls>
          <c:showLegendKey val="0"/>
          <c:showVal val="0"/>
          <c:showCatName val="0"/>
          <c:showSerName val="0"/>
          <c:showPercent val="0"/>
          <c:showBubbleSize val="0"/>
        </c:dLbls>
        <c:gapWidth val="150"/>
        <c:axId val="184849192"/>
        <c:axId val="1848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6-4D75-B35B-D1E10AA911F1}"/>
            </c:ext>
          </c:extLst>
        </c:ser>
        <c:dLbls>
          <c:showLegendKey val="0"/>
          <c:showVal val="0"/>
          <c:showCatName val="0"/>
          <c:showSerName val="0"/>
          <c:showPercent val="0"/>
          <c:showBubbleSize val="0"/>
        </c:dLbls>
        <c:marker val="1"/>
        <c:smooth val="0"/>
        <c:axId val="184849192"/>
        <c:axId val="184849584"/>
      </c:lineChart>
      <c:dateAx>
        <c:axId val="184849192"/>
        <c:scaling>
          <c:orientation val="minMax"/>
        </c:scaling>
        <c:delete val="1"/>
        <c:axPos val="b"/>
        <c:numFmt formatCode="ge" sourceLinked="1"/>
        <c:majorTickMark val="none"/>
        <c:minorTickMark val="none"/>
        <c:tickLblPos val="none"/>
        <c:crossAx val="184849584"/>
        <c:crosses val="autoZero"/>
        <c:auto val="1"/>
        <c:lblOffset val="100"/>
        <c:baseTimeUnit val="years"/>
      </c:dateAx>
      <c:valAx>
        <c:axId val="1848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B2-497F-9869-9E9C0F58A589}"/>
            </c:ext>
          </c:extLst>
        </c:ser>
        <c:dLbls>
          <c:showLegendKey val="0"/>
          <c:showVal val="0"/>
          <c:showCatName val="0"/>
          <c:showSerName val="0"/>
          <c:showPercent val="0"/>
          <c:showBubbleSize val="0"/>
        </c:dLbls>
        <c:gapWidth val="150"/>
        <c:axId val="184850760"/>
        <c:axId val="18485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B2-497F-9869-9E9C0F58A589}"/>
            </c:ext>
          </c:extLst>
        </c:ser>
        <c:dLbls>
          <c:showLegendKey val="0"/>
          <c:showVal val="0"/>
          <c:showCatName val="0"/>
          <c:showSerName val="0"/>
          <c:showPercent val="0"/>
          <c:showBubbleSize val="0"/>
        </c:dLbls>
        <c:marker val="1"/>
        <c:smooth val="0"/>
        <c:axId val="184850760"/>
        <c:axId val="184851152"/>
      </c:lineChart>
      <c:dateAx>
        <c:axId val="184850760"/>
        <c:scaling>
          <c:orientation val="minMax"/>
        </c:scaling>
        <c:delete val="1"/>
        <c:axPos val="b"/>
        <c:numFmt formatCode="ge" sourceLinked="1"/>
        <c:majorTickMark val="none"/>
        <c:minorTickMark val="none"/>
        <c:tickLblPos val="none"/>
        <c:crossAx val="184851152"/>
        <c:crosses val="autoZero"/>
        <c:auto val="1"/>
        <c:lblOffset val="100"/>
        <c:baseTimeUnit val="years"/>
      </c:dateAx>
      <c:valAx>
        <c:axId val="1848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91-4B4A-91AC-E65766E22209}"/>
            </c:ext>
          </c:extLst>
        </c:ser>
        <c:dLbls>
          <c:showLegendKey val="0"/>
          <c:showVal val="0"/>
          <c:showCatName val="0"/>
          <c:showSerName val="0"/>
          <c:showPercent val="0"/>
          <c:showBubbleSize val="0"/>
        </c:dLbls>
        <c:gapWidth val="150"/>
        <c:axId val="183249248"/>
        <c:axId val="18324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C91-4B4A-91AC-E65766E22209}"/>
            </c:ext>
          </c:extLst>
        </c:ser>
        <c:dLbls>
          <c:showLegendKey val="0"/>
          <c:showVal val="0"/>
          <c:showCatName val="0"/>
          <c:showSerName val="0"/>
          <c:showPercent val="0"/>
          <c:showBubbleSize val="0"/>
        </c:dLbls>
        <c:marker val="1"/>
        <c:smooth val="0"/>
        <c:axId val="183249248"/>
        <c:axId val="183248856"/>
      </c:lineChart>
      <c:dateAx>
        <c:axId val="183249248"/>
        <c:scaling>
          <c:orientation val="minMax"/>
        </c:scaling>
        <c:delete val="1"/>
        <c:axPos val="b"/>
        <c:numFmt formatCode="ge" sourceLinked="1"/>
        <c:majorTickMark val="none"/>
        <c:minorTickMark val="none"/>
        <c:tickLblPos val="none"/>
        <c:crossAx val="183248856"/>
        <c:crosses val="autoZero"/>
        <c:auto val="1"/>
        <c:lblOffset val="100"/>
        <c:baseTimeUnit val="years"/>
      </c:dateAx>
      <c:valAx>
        <c:axId val="1832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72.69</c:v>
                </c:pt>
                <c:pt idx="1">
                  <c:v>61.72</c:v>
                </c:pt>
                <c:pt idx="2">
                  <c:v>61.3</c:v>
                </c:pt>
                <c:pt idx="3">
                  <c:v>66.94</c:v>
                </c:pt>
                <c:pt idx="4">
                  <c:v>69.45</c:v>
                </c:pt>
              </c:numCache>
            </c:numRef>
          </c:val>
          <c:extLst xmlns:c16r2="http://schemas.microsoft.com/office/drawing/2015/06/chart">
            <c:ext xmlns:c16="http://schemas.microsoft.com/office/drawing/2014/chart" uri="{C3380CC4-5D6E-409C-BE32-E72D297353CC}">
              <c16:uniqueId val="{00000000-AC37-4D3E-AB2F-7E64384659D8}"/>
            </c:ext>
          </c:extLst>
        </c:ser>
        <c:dLbls>
          <c:showLegendKey val="0"/>
          <c:showVal val="0"/>
          <c:showCatName val="0"/>
          <c:showSerName val="0"/>
          <c:showPercent val="0"/>
          <c:showBubbleSize val="0"/>
        </c:dLbls>
        <c:gapWidth val="150"/>
        <c:axId val="183249640"/>
        <c:axId val="18485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C37-4D3E-AB2F-7E64384659D8}"/>
            </c:ext>
          </c:extLst>
        </c:ser>
        <c:dLbls>
          <c:showLegendKey val="0"/>
          <c:showVal val="0"/>
          <c:showCatName val="0"/>
          <c:showSerName val="0"/>
          <c:showPercent val="0"/>
          <c:showBubbleSize val="0"/>
        </c:dLbls>
        <c:marker val="1"/>
        <c:smooth val="0"/>
        <c:axId val="183249640"/>
        <c:axId val="184852328"/>
      </c:lineChart>
      <c:dateAx>
        <c:axId val="183249640"/>
        <c:scaling>
          <c:orientation val="minMax"/>
        </c:scaling>
        <c:delete val="1"/>
        <c:axPos val="b"/>
        <c:numFmt formatCode="ge" sourceLinked="1"/>
        <c:majorTickMark val="none"/>
        <c:minorTickMark val="none"/>
        <c:tickLblPos val="none"/>
        <c:crossAx val="184852328"/>
        <c:crosses val="autoZero"/>
        <c:auto val="1"/>
        <c:lblOffset val="100"/>
        <c:baseTimeUnit val="years"/>
      </c:dateAx>
      <c:valAx>
        <c:axId val="1848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4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169.11</c:v>
                </c:pt>
                <c:pt idx="1">
                  <c:v>203.89</c:v>
                </c:pt>
                <c:pt idx="2">
                  <c:v>207.86</c:v>
                </c:pt>
                <c:pt idx="3">
                  <c:v>190.59</c:v>
                </c:pt>
                <c:pt idx="4">
                  <c:v>183.87</c:v>
                </c:pt>
              </c:numCache>
            </c:numRef>
          </c:val>
          <c:extLst xmlns:c16r2="http://schemas.microsoft.com/office/drawing/2015/06/chart">
            <c:ext xmlns:c16="http://schemas.microsoft.com/office/drawing/2014/chart" uri="{C3380CC4-5D6E-409C-BE32-E72D297353CC}">
              <c16:uniqueId val="{00000000-2442-4E3E-825F-BFA0B1C64169}"/>
            </c:ext>
          </c:extLst>
        </c:ser>
        <c:dLbls>
          <c:showLegendKey val="0"/>
          <c:showVal val="0"/>
          <c:showCatName val="0"/>
          <c:showSerName val="0"/>
          <c:showPercent val="0"/>
          <c:showBubbleSize val="0"/>
        </c:dLbls>
        <c:gapWidth val="150"/>
        <c:axId val="248173824"/>
        <c:axId val="2481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442-4E3E-825F-BFA0B1C64169}"/>
            </c:ext>
          </c:extLst>
        </c:ser>
        <c:dLbls>
          <c:showLegendKey val="0"/>
          <c:showVal val="0"/>
          <c:showCatName val="0"/>
          <c:showSerName val="0"/>
          <c:showPercent val="0"/>
          <c:showBubbleSize val="0"/>
        </c:dLbls>
        <c:marker val="1"/>
        <c:smooth val="0"/>
        <c:axId val="248173824"/>
        <c:axId val="248174216"/>
      </c:lineChart>
      <c:dateAx>
        <c:axId val="248173824"/>
        <c:scaling>
          <c:orientation val="minMax"/>
        </c:scaling>
        <c:delete val="1"/>
        <c:axPos val="b"/>
        <c:numFmt formatCode="ge" sourceLinked="1"/>
        <c:majorTickMark val="none"/>
        <c:minorTickMark val="none"/>
        <c:tickLblPos val="none"/>
        <c:crossAx val="248174216"/>
        <c:crosses val="autoZero"/>
        <c:auto val="1"/>
        <c:lblOffset val="100"/>
        <c:baseTimeUnit val="years"/>
      </c:dateAx>
      <c:valAx>
        <c:axId val="2481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70" zoomScaleNormal="70" workbookViewId="0">
      <selection activeCell="A4" sqref="A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那須塩原市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117902</v>
      </c>
      <c r="AM8" s="66"/>
      <c r="AN8" s="66"/>
      <c r="AO8" s="66"/>
      <c r="AP8" s="66"/>
      <c r="AQ8" s="66"/>
      <c r="AR8" s="66"/>
      <c r="AS8" s="66"/>
      <c r="AT8" s="65">
        <f>データ!T6</f>
        <v>592.74</v>
      </c>
      <c r="AU8" s="65"/>
      <c r="AV8" s="65"/>
      <c r="AW8" s="65"/>
      <c r="AX8" s="65"/>
      <c r="AY8" s="65"/>
      <c r="AZ8" s="65"/>
      <c r="BA8" s="65"/>
      <c r="BB8" s="65">
        <f>データ!U6</f>
        <v>198.91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2.08</v>
      </c>
      <c r="Q10" s="65"/>
      <c r="R10" s="65"/>
      <c r="S10" s="65"/>
      <c r="T10" s="65"/>
      <c r="U10" s="65"/>
      <c r="V10" s="65"/>
      <c r="W10" s="65">
        <f>データ!Q6</f>
        <v>90.65</v>
      </c>
      <c r="X10" s="65"/>
      <c r="Y10" s="65"/>
      <c r="Z10" s="65"/>
      <c r="AA10" s="65"/>
      <c r="AB10" s="65"/>
      <c r="AC10" s="65"/>
      <c r="AD10" s="66">
        <f>データ!R6</f>
        <v>2376</v>
      </c>
      <c r="AE10" s="66"/>
      <c r="AF10" s="66"/>
      <c r="AG10" s="66"/>
      <c r="AH10" s="66"/>
      <c r="AI10" s="66"/>
      <c r="AJ10" s="66"/>
      <c r="AK10" s="2"/>
      <c r="AL10" s="66">
        <f>データ!V6</f>
        <v>2453</v>
      </c>
      <c r="AM10" s="66"/>
      <c r="AN10" s="66"/>
      <c r="AO10" s="66"/>
      <c r="AP10" s="66"/>
      <c r="AQ10" s="66"/>
      <c r="AR10" s="66"/>
      <c r="AS10" s="66"/>
      <c r="AT10" s="65">
        <f>データ!W6</f>
        <v>1.55</v>
      </c>
      <c r="AU10" s="65"/>
      <c r="AV10" s="65"/>
      <c r="AW10" s="65"/>
      <c r="AX10" s="65"/>
      <c r="AY10" s="65"/>
      <c r="AZ10" s="65"/>
      <c r="BA10" s="65"/>
      <c r="BB10" s="65">
        <f>データ!X6</f>
        <v>1582.58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vd+M6q4vEc8F2/DV8fmXY5slYgv+M7PKI/PLsOBG8ngWg82khMRLrcjvSXi6BIhzteGk82wKnWQ1alPJ+eznFg==" saltValue="gu3OF3BKdZW+heHor1rEY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92134</v>
      </c>
      <c r="D6" s="32">
        <f t="shared" si="3"/>
        <v>47</v>
      </c>
      <c r="E6" s="32">
        <f t="shared" si="3"/>
        <v>17</v>
      </c>
      <c r="F6" s="32">
        <f t="shared" si="3"/>
        <v>5</v>
      </c>
      <c r="G6" s="32">
        <f t="shared" si="3"/>
        <v>0</v>
      </c>
      <c r="H6" s="32" t="str">
        <f t="shared" si="3"/>
        <v>栃木県　那須塩原市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2.08</v>
      </c>
      <c r="Q6" s="33">
        <f t="shared" si="3"/>
        <v>90.65</v>
      </c>
      <c r="R6" s="33">
        <f t="shared" si="3"/>
        <v>2376</v>
      </c>
      <c r="S6" s="33">
        <f t="shared" si="3"/>
        <v>117902</v>
      </c>
      <c r="T6" s="33">
        <f t="shared" si="3"/>
        <v>592.74</v>
      </c>
      <c r="U6" s="33">
        <f t="shared" si="3"/>
        <v>198.91</v>
      </c>
      <c r="V6" s="33">
        <f t="shared" si="3"/>
        <v>2453</v>
      </c>
      <c r="W6" s="33">
        <f t="shared" si="3"/>
        <v>1.55</v>
      </c>
      <c r="X6" s="33">
        <f t="shared" si="3"/>
        <v>1582.58</v>
      </c>
      <c r="Y6" s="34">
        <f>IF(Y7="",NA(),Y7)</f>
        <v>79.05</v>
      </c>
      <c r="Z6" s="34">
        <f t="shared" ref="Z6:AH6" si="4">IF(Z7="",NA(),Z7)</f>
        <v>101.24</v>
      </c>
      <c r="AA6" s="34">
        <f t="shared" si="4"/>
        <v>103.09</v>
      </c>
      <c r="AB6" s="34">
        <f t="shared" si="4"/>
        <v>107.85</v>
      </c>
      <c r="AC6" s="34">
        <f t="shared" si="4"/>
        <v>89.22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72.69</v>
      </c>
      <c r="BR6" s="34">
        <f t="shared" ref="BR6:BZ6" si="8">IF(BR7="",NA(),BR7)</f>
        <v>61.72</v>
      </c>
      <c r="BS6" s="34">
        <f t="shared" si="8"/>
        <v>61.3</v>
      </c>
      <c r="BT6" s="34">
        <f t="shared" si="8"/>
        <v>66.94</v>
      </c>
      <c r="BU6" s="34">
        <f t="shared" si="8"/>
        <v>69.45</v>
      </c>
      <c r="BV6" s="34">
        <f t="shared" si="8"/>
        <v>50.9</v>
      </c>
      <c r="BW6" s="34">
        <f t="shared" si="8"/>
        <v>50.82</v>
      </c>
      <c r="BX6" s="34">
        <f t="shared" si="8"/>
        <v>52.19</v>
      </c>
      <c r="BY6" s="34">
        <f t="shared" si="8"/>
        <v>55.32</v>
      </c>
      <c r="BZ6" s="34">
        <f t="shared" si="8"/>
        <v>59.8</v>
      </c>
      <c r="CA6" s="33" t="str">
        <f>IF(CA7="","",IF(CA7="-","【-】","【"&amp;SUBSTITUTE(TEXT(CA7,"#,##0.00"),"-","△")&amp;"】"))</f>
        <v>【60.64】</v>
      </c>
      <c r="CB6" s="34">
        <f>IF(CB7="",NA(),CB7)</f>
        <v>169.11</v>
      </c>
      <c r="CC6" s="34">
        <f t="shared" ref="CC6:CK6" si="9">IF(CC7="",NA(),CC7)</f>
        <v>203.89</v>
      </c>
      <c r="CD6" s="34">
        <f t="shared" si="9"/>
        <v>207.86</v>
      </c>
      <c r="CE6" s="34">
        <f t="shared" si="9"/>
        <v>190.59</v>
      </c>
      <c r="CF6" s="34">
        <f t="shared" si="9"/>
        <v>183.87</v>
      </c>
      <c r="CG6" s="34">
        <f t="shared" si="9"/>
        <v>293.27</v>
      </c>
      <c r="CH6" s="34">
        <f t="shared" si="9"/>
        <v>300.52</v>
      </c>
      <c r="CI6" s="34">
        <f t="shared" si="9"/>
        <v>296.14</v>
      </c>
      <c r="CJ6" s="34">
        <f t="shared" si="9"/>
        <v>283.17</v>
      </c>
      <c r="CK6" s="34">
        <f t="shared" si="9"/>
        <v>263.76</v>
      </c>
      <c r="CL6" s="33" t="str">
        <f>IF(CL7="","",IF(CL7="-","【-】","【"&amp;SUBSTITUTE(TEXT(CL7,"#,##0.00"),"-","△")&amp;"】"))</f>
        <v>【255.52】</v>
      </c>
      <c r="CM6" s="34">
        <f>IF(CM7="",NA(),CM7)</f>
        <v>47.09</v>
      </c>
      <c r="CN6" s="34">
        <f t="shared" ref="CN6:CV6" si="10">IF(CN7="",NA(),CN7)</f>
        <v>49.08</v>
      </c>
      <c r="CO6" s="34">
        <f t="shared" si="10"/>
        <v>45.17</v>
      </c>
      <c r="CP6" s="34">
        <f t="shared" si="10"/>
        <v>46.76</v>
      </c>
      <c r="CQ6" s="34">
        <f t="shared" si="10"/>
        <v>48.67</v>
      </c>
      <c r="CR6" s="34">
        <f t="shared" si="10"/>
        <v>53.78</v>
      </c>
      <c r="CS6" s="34">
        <f t="shared" si="10"/>
        <v>53.24</v>
      </c>
      <c r="CT6" s="34">
        <f t="shared" si="10"/>
        <v>52.31</v>
      </c>
      <c r="CU6" s="34">
        <f t="shared" si="10"/>
        <v>60.65</v>
      </c>
      <c r="CV6" s="34">
        <f t="shared" si="10"/>
        <v>51.75</v>
      </c>
      <c r="CW6" s="33" t="str">
        <f>IF(CW7="","",IF(CW7="-","【-】","【"&amp;SUBSTITUTE(TEXT(CW7,"#,##0.00"),"-","△")&amp;"】"))</f>
        <v>【52.49】</v>
      </c>
      <c r="CX6" s="34">
        <f>IF(CX7="",NA(),CX7)</f>
        <v>86.44</v>
      </c>
      <c r="CY6" s="34">
        <f t="shared" ref="CY6:DG6" si="11">IF(CY7="",NA(),CY7)</f>
        <v>86.6</v>
      </c>
      <c r="CZ6" s="34">
        <f t="shared" si="11"/>
        <v>88.08</v>
      </c>
      <c r="DA6" s="34">
        <f t="shared" si="11"/>
        <v>89.3</v>
      </c>
      <c r="DB6" s="34">
        <f t="shared" si="11"/>
        <v>89.48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92134</v>
      </c>
      <c r="D7" s="36">
        <v>47</v>
      </c>
      <c r="E7" s="36">
        <v>17</v>
      </c>
      <c r="F7" s="36">
        <v>5</v>
      </c>
      <c r="G7" s="36">
        <v>0</v>
      </c>
      <c r="H7" s="36" t="s">
        <v>110</v>
      </c>
      <c r="I7" s="36" t="s">
        <v>111</v>
      </c>
      <c r="J7" s="36" t="s">
        <v>112</v>
      </c>
      <c r="K7" s="36" t="s">
        <v>113</v>
      </c>
      <c r="L7" s="36" t="s">
        <v>114</v>
      </c>
      <c r="M7" s="36" t="s">
        <v>115</v>
      </c>
      <c r="N7" s="37" t="s">
        <v>116</v>
      </c>
      <c r="O7" s="37" t="s">
        <v>117</v>
      </c>
      <c r="P7" s="37">
        <v>2.08</v>
      </c>
      <c r="Q7" s="37">
        <v>90.65</v>
      </c>
      <c r="R7" s="37">
        <v>2376</v>
      </c>
      <c r="S7" s="37">
        <v>117902</v>
      </c>
      <c r="T7" s="37">
        <v>592.74</v>
      </c>
      <c r="U7" s="37">
        <v>198.91</v>
      </c>
      <c r="V7" s="37">
        <v>2453</v>
      </c>
      <c r="W7" s="37">
        <v>1.55</v>
      </c>
      <c r="X7" s="37">
        <v>1582.58</v>
      </c>
      <c r="Y7" s="37">
        <v>79.05</v>
      </c>
      <c r="Z7" s="37">
        <v>101.24</v>
      </c>
      <c r="AA7" s="37">
        <v>103.09</v>
      </c>
      <c r="AB7" s="37">
        <v>107.85</v>
      </c>
      <c r="AC7" s="37">
        <v>89.22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72.69</v>
      </c>
      <c r="BR7" s="37">
        <v>61.72</v>
      </c>
      <c r="BS7" s="37">
        <v>61.3</v>
      </c>
      <c r="BT7" s="37">
        <v>66.94</v>
      </c>
      <c r="BU7" s="37">
        <v>69.45</v>
      </c>
      <c r="BV7" s="37">
        <v>50.9</v>
      </c>
      <c r="BW7" s="37">
        <v>50.82</v>
      </c>
      <c r="BX7" s="37">
        <v>52.19</v>
      </c>
      <c r="BY7" s="37">
        <v>55.32</v>
      </c>
      <c r="BZ7" s="37">
        <v>59.8</v>
      </c>
      <c r="CA7" s="37">
        <v>60.64</v>
      </c>
      <c r="CB7" s="37">
        <v>169.11</v>
      </c>
      <c r="CC7" s="37">
        <v>203.89</v>
      </c>
      <c r="CD7" s="37">
        <v>207.86</v>
      </c>
      <c r="CE7" s="37">
        <v>190.59</v>
      </c>
      <c r="CF7" s="37">
        <v>183.87</v>
      </c>
      <c r="CG7" s="37">
        <v>293.27</v>
      </c>
      <c r="CH7" s="37">
        <v>300.52</v>
      </c>
      <c r="CI7" s="37">
        <v>296.14</v>
      </c>
      <c r="CJ7" s="37">
        <v>283.17</v>
      </c>
      <c r="CK7" s="37">
        <v>263.76</v>
      </c>
      <c r="CL7" s="37">
        <v>255.52</v>
      </c>
      <c r="CM7" s="37">
        <v>47.09</v>
      </c>
      <c r="CN7" s="37">
        <v>49.08</v>
      </c>
      <c r="CO7" s="37">
        <v>45.17</v>
      </c>
      <c r="CP7" s="37">
        <v>46.76</v>
      </c>
      <c r="CQ7" s="37">
        <v>48.67</v>
      </c>
      <c r="CR7" s="37">
        <v>53.78</v>
      </c>
      <c r="CS7" s="37">
        <v>53.24</v>
      </c>
      <c r="CT7" s="37">
        <v>52.31</v>
      </c>
      <c r="CU7" s="37">
        <v>60.65</v>
      </c>
      <c r="CV7" s="37">
        <v>51.75</v>
      </c>
      <c r="CW7" s="37">
        <v>52.49</v>
      </c>
      <c r="CX7" s="37">
        <v>86.44</v>
      </c>
      <c r="CY7" s="37">
        <v>86.6</v>
      </c>
      <c r="CZ7" s="37">
        <v>88.08</v>
      </c>
      <c r="DA7" s="37">
        <v>89.3</v>
      </c>
      <c r="DB7" s="37">
        <v>89.48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2019-01-22T23:51:35Z</cp:lastPrinted>
  <dcterms:created xsi:type="dcterms:W3CDTF">2018-12-03T09:22:01Z</dcterms:created>
  <dcterms:modified xsi:type="dcterms:W3CDTF">2019-02-22T00:59:47Z</dcterms:modified>
  <cp:category/>
</cp:coreProperties>
</file>