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fVZJvsohBAYHEd39Fgm9tlcfw/LpY6zO7kftZGS3dj2tIDvUm7OpndkD3DRXm51dpKgD7RHGxyGqxfuYBXZPDw==" workbookSaltValue="XszvhlVHjDzlxTd4EEzl1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<sst xmlns="http://schemas.openxmlformats.org/spreadsheetml/2006/main" count="220" uniqueCount="108">
  <si>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</si>
  <si>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</si>
  <si>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</si>
  <si>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</si>
  <si>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</si>
  <si>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</si>
  <si>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</si>
  <si>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</si>
  <si>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</si>
  <si>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</si>
  <si>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</si>
  <si>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</si>
  <si>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</si>
  <si>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</si>
  <si>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</si>
  <si>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</si>
  <si>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</si>
  <si>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</si>
  <si>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</si>
  <si>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</si>
  <si>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</si>
  <si>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</si>
  <si>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</si>
  <si>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</si>
  <si>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</si>
  <si>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</si>
  <si>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</si>
  <si>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</si>
  <si>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</si>
  <si>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</si>
  <si>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</si>
  <si>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</si>
  <si>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</si>
  <si>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</si>
  <si>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</si>
  <si>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</si>
  <si>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</si>
  <si>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</si>
  <si>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</si>
  <si>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</si>
  <si>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</si>
  <si>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</si>
  <si>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</si>
  <si>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</si>
  <si>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</si>
  <si>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</si>
  <si>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</si>
  <si>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</si>
  <si>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</si>
  <si>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</si>
  <si>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</si>
  <si>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</si>
  <si>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</si>
  <si>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</si>
  <si>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</si>
  <si>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</si>
  <si>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</si>
  <si>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</si>
  <si>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</si>
  <si>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</si>
  <si>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</si>
  <si>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</si>
  <si>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</si>
  <si>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</si>
  <si>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</si>
  <si>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</si>
  <si>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</si>
  <si>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</si>
  <si>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</si>
  <si>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</si>
  <si>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</si>
  <si>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</si>
  <si>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</si>
  <si>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</si>
  <si>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</si>
  <si>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</si>
  <si>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</si>
  <si>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</si>
  <si>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</si>
  <si>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</si>
  <si>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</si>
  <si>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</si>
  <si>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</si>
  <si>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</si>
  <si>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</si>
  <si>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</si>
  <si>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</si>
  <si>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</si>
  <si>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</si>
  <si>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</si>
  <si>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</si>
  <si>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</si>
  <si>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</si>
  <si>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</si>
  <si>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</si>
  <si>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</si>
  <si>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</si>
  <si>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</si>
  <si>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</si>
  <si>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</si>
  <si>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</si>
  <si>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</si>
  <si>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</si>
  <si>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</si>
  <si>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</si>
  <si>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有形固定資産減価償却率及び管路経年化率は年々上昇しており、管路更新率は類似団体平均値より低いことから、今後更新が必要な施設や管路の比率がより高くなると見込まれます。
　そのため、アセットマネジメントの運用により更新対象を把握し、老朽度や重要度に応じて更新を行います。</t>
    <rPh sb="1" eb="3">
      <t>ユウケイ</t>
    </rPh>
    <rPh sb="3" eb="5">
      <t>コテイ</t>
    </rPh>
    <rPh sb="5" eb="7">
      <t>シサン</t>
    </rPh>
    <rPh sb="7" eb="9">
      <t>ゲンカ</t>
    </rPh>
    <rPh sb="9" eb="11">
      <t>ショウキャク</t>
    </rPh>
    <rPh sb="11" eb="12">
      <t>リツ</t>
    </rPh>
    <rPh sb="12" eb="13">
      <t>オヨ</t>
    </rPh>
    <rPh sb="14" eb="16">
      <t>カンロ</t>
    </rPh>
    <rPh sb="16" eb="19">
      <t>ケイネンカ</t>
    </rPh>
    <rPh sb="19" eb="20">
      <t>リツ</t>
    </rPh>
    <rPh sb="21" eb="23">
      <t>ネンネン</t>
    </rPh>
    <rPh sb="23" eb="25">
      <t>ジョウショウ</t>
    </rPh>
    <rPh sb="30" eb="32">
      <t>カンロ</t>
    </rPh>
    <rPh sb="32" eb="34">
      <t>コウシン</t>
    </rPh>
    <rPh sb="34" eb="35">
      <t>リツ</t>
    </rPh>
    <rPh sb="36" eb="38">
      <t>ルイジ</t>
    </rPh>
    <rPh sb="38" eb="40">
      <t>ダンタイ</t>
    </rPh>
    <rPh sb="40" eb="42">
      <t>ヘイキン</t>
    </rPh>
    <rPh sb="42" eb="43">
      <t>アタイ</t>
    </rPh>
    <rPh sb="45" eb="46">
      <t>ヒク</t>
    </rPh>
    <rPh sb="52" eb="54">
      <t>コンゴ</t>
    </rPh>
    <rPh sb="54" eb="56">
      <t>コウシン</t>
    </rPh>
    <rPh sb="57" eb="59">
      <t>ヒツヨウ</t>
    </rPh>
    <rPh sb="60" eb="62">
      <t>シセツ</t>
    </rPh>
    <rPh sb="63" eb="65">
      <t>カンロ</t>
    </rPh>
    <rPh sb="66" eb="68">
      <t>ヒリツ</t>
    </rPh>
    <rPh sb="71" eb="72">
      <t>タカ</t>
    </rPh>
    <rPh sb="76" eb="78">
      <t>ミコ</t>
    </rPh>
    <rPh sb="101" eb="103">
      <t>ウンヨウ</t>
    </rPh>
    <rPh sb="106" eb="108">
      <t>コウシン</t>
    </rPh>
    <rPh sb="108" eb="110">
      <t>タイショウ</t>
    </rPh>
    <rPh sb="111" eb="113">
      <t>ハアク</t>
    </rPh>
    <rPh sb="119" eb="122">
      <t>ジュウヨウド</t>
    </rPh>
    <rPh sb="123" eb="124">
      <t>オウ</t>
    </rPh>
    <rPh sb="126" eb="128">
      <t>コウシン</t>
    </rPh>
    <rPh sb="129" eb="130">
      <t>オコナ</t>
    </rPh>
    <phoneticPr fontId="4"/>
  </si>
  <si>
    <t>　今年度においても経営の健全性は確保できているといえます。しかしながら、今後も老朽化による更新が増加していくことから、財源の確保は厳しくなっていきます。そのため、経常費用の削減や企業債の発行等により財源を確保し、アセットマネジメントの運用により優先順位を決めて更新を計画的に行っていくほか、ダウンサイジングにより投資額の削減と施設規模の適正化を図ります。</t>
    <rPh sb="1" eb="4">
      <t>コンネンド</t>
    </rPh>
    <rPh sb="9" eb="11">
      <t>ケイエイ</t>
    </rPh>
    <rPh sb="12" eb="15">
      <t>ケンゼンセイ</t>
    </rPh>
    <rPh sb="16" eb="18">
      <t>カクホ</t>
    </rPh>
    <rPh sb="36" eb="38">
      <t>コンゴ</t>
    </rPh>
    <rPh sb="39" eb="42">
      <t>ロウキュウカ</t>
    </rPh>
    <rPh sb="45" eb="47">
      <t>コウシン</t>
    </rPh>
    <rPh sb="48" eb="50">
      <t>ゾウカ</t>
    </rPh>
    <rPh sb="59" eb="61">
      <t>ザイゲン</t>
    </rPh>
    <rPh sb="62" eb="64">
      <t>カクホ</t>
    </rPh>
    <rPh sb="65" eb="66">
      <t>キビ</t>
    </rPh>
    <rPh sb="81" eb="83">
      <t>ケイジョウ</t>
    </rPh>
    <rPh sb="83" eb="85">
      <t>ヒヨウ</t>
    </rPh>
    <rPh sb="86" eb="88">
      <t>サクゲン</t>
    </rPh>
    <rPh sb="89" eb="91">
      <t>キギョウ</t>
    </rPh>
    <rPh sb="91" eb="92">
      <t>サイ</t>
    </rPh>
    <rPh sb="93" eb="95">
      <t>ハッコウ</t>
    </rPh>
    <rPh sb="95" eb="96">
      <t>トウ</t>
    </rPh>
    <rPh sb="99" eb="101">
      <t>ザイゲン</t>
    </rPh>
    <rPh sb="102" eb="104">
      <t>カクホ</t>
    </rPh>
    <rPh sb="117" eb="119">
      <t>ウンヨウ</t>
    </rPh>
    <rPh sb="122" eb="124">
      <t>ユウセン</t>
    </rPh>
    <rPh sb="124" eb="126">
      <t>ジュンイ</t>
    </rPh>
    <rPh sb="127" eb="128">
      <t>キ</t>
    </rPh>
    <rPh sb="130" eb="132">
      <t>コウシン</t>
    </rPh>
    <rPh sb="133" eb="135">
      <t>ケイカク</t>
    </rPh>
    <rPh sb="135" eb="136">
      <t>テキ</t>
    </rPh>
    <rPh sb="137" eb="138">
      <t>オコナ</t>
    </rPh>
    <rPh sb="156" eb="158">
      <t>トウシ</t>
    </rPh>
    <rPh sb="158" eb="159">
      <t>ガク</t>
    </rPh>
    <rPh sb="160" eb="162">
      <t>サクゲン</t>
    </rPh>
    <rPh sb="172" eb="173">
      <t>ハカ</t>
    </rPh>
    <phoneticPr fontId="4"/>
  </si>
  <si>
    <t>⑴健全性について
　経常収支比率、流動比率及び料金回収率は100％を上回っており、経営の健全性は保つことができています。特に経常収支比率については、営業費用の委託料の減により類似団体平均値と同程度の値となりました。また、流動比率については類似団体平均値以下ではあるものの、徐々に改善しております。
　しかしながら、企業債残高対給水収益比率は類似団体平均値を大きく上回っている状態であり、今後も大規模な投資を要することから、比率は高くなる見込みです。
⑵効率性について
　施設利用率は前年度同様に高くなっておりますが、有収率については漏水の調査や修繕は行っているものの類似団体平均を下回る状況が続いております。引き続き漏水調査及び修繕により有収率の改善を図ります。</t>
    <rPh sb="1" eb="4">
      <t>ケンゼンセイ</t>
    </rPh>
    <rPh sb="10" eb="12">
      <t>ケイジョウ</t>
    </rPh>
    <rPh sb="12" eb="14">
      <t>シュウシ</t>
    </rPh>
    <rPh sb="14" eb="16">
      <t>ヒリツ</t>
    </rPh>
    <rPh sb="17" eb="19">
      <t>リュウドウ</t>
    </rPh>
    <rPh sb="19" eb="21">
      <t>ヒリツ</t>
    </rPh>
    <rPh sb="21" eb="22">
      <t>オヨ</t>
    </rPh>
    <rPh sb="23" eb="25">
      <t>リョウキン</t>
    </rPh>
    <rPh sb="25" eb="27">
      <t>カイシュウ</t>
    </rPh>
    <rPh sb="27" eb="28">
      <t>リツ</t>
    </rPh>
    <rPh sb="34" eb="36">
      <t>ウワマワ</t>
    </rPh>
    <rPh sb="41" eb="43">
      <t>ケイエイ</t>
    </rPh>
    <rPh sb="44" eb="47">
      <t>ケンゼンセイ</t>
    </rPh>
    <rPh sb="48" eb="49">
      <t>タモ</t>
    </rPh>
    <rPh sb="60" eb="61">
      <t>トク</t>
    </rPh>
    <rPh sb="62" eb="64">
      <t>ケイジョウ</t>
    </rPh>
    <rPh sb="64" eb="66">
      <t>シュウシ</t>
    </rPh>
    <rPh sb="66" eb="68">
      <t>ヒリツ</t>
    </rPh>
    <rPh sb="74" eb="76">
      <t>エイギョウ</t>
    </rPh>
    <rPh sb="76" eb="78">
      <t>ヒヨウ</t>
    </rPh>
    <rPh sb="79" eb="82">
      <t>イタクリョウ</t>
    </rPh>
    <rPh sb="83" eb="84">
      <t>ゲン</t>
    </rPh>
    <rPh sb="87" eb="89">
      <t>ルイジ</t>
    </rPh>
    <rPh sb="89" eb="91">
      <t>ダンタイ</t>
    </rPh>
    <rPh sb="91" eb="94">
      <t>ヘイキンチ</t>
    </rPh>
    <rPh sb="95" eb="98">
      <t>ドウテイド</t>
    </rPh>
    <rPh sb="99" eb="100">
      <t>アタイ</t>
    </rPh>
    <rPh sb="110" eb="112">
      <t>リュウドウ</t>
    </rPh>
    <rPh sb="112" eb="114">
      <t>ヒリツ</t>
    </rPh>
    <rPh sb="119" eb="121">
      <t>ルイジ</t>
    </rPh>
    <rPh sb="121" eb="123">
      <t>ダンタイ</t>
    </rPh>
    <rPh sb="123" eb="126">
      <t>ヘイキンチ</t>
    </rPh>
    <rPh sb="126" eb="128">
      <t>イカ</t>
    </rPh>
    <rPh sb="136" eb="138">
      <t>ジョジョ</t>
    </rPh>
    <rPh sb="139" eb="141">
      <t>カイゼン</t>
    </rPh>
    <rPh sb="157" eb="159">
      <t>キギョウ</t>
    </rPh>
    <rPh sb="159" eb="160">
      <t>サイ</t>
    </rPh>
    <rPh sb="160" eb="162">
      <t>ザンダカ</t>
    </rPh>
    <rPh sb="162" eb="163">
      <t>タイ</t>
    </rPh>
    <rPh sb="163" eb="165">
      <t>キュウスイ</t>
    </rPh>
    <rPh sb="165" eb="167">
      <t>シュウエキ</t>
    </rPh>
    <rPh sb="167" eb="169">
      <t>ヒリツ</t>
    </rPh>
    <rPh sb="170" eb="172">
      <t>ルイジ</t>
    </rPh>
    <rPh sb="172" eb="174">
      <t>ダンタイ</t>
    </rPh>
    <rPh sb="174" eb="177">
      <t>ヘイキンチ</t>
    </rPh>
    <rPh sb="178" eb="179">
      <t>オオ</t>
    </rPh>
    <rPh sb="181" eb="183">
      <t>ウワマワ</t>
    </rPh>
    <rPh sb="187" eb="189">
      <t>ジョウタイ</t>
    </rPh>
    <rPh sb="193" eb="195">
      <t>コンゴ</t>
    </rPh>
    <rPh sb="196" eb="199">
      <t>ダイキボ</t>
    </rPh>
    <rPh sb="200" eb="202">
      <t>トウシ</t>
    </rPh>
    <rPh sb="203" eb="204">
      <t>ヨウ</t>
    </rPh>
    <rPh sb="211" eb="213">
      <t>ヒリツ</t>
    </rPh>
    <rPh sb="214" eb="215">
      <t>タカ</t>
    </rPh>
    <rPh sb="218" eb="220">
      <t>ミコ</t>
    </rPh>
    <rPh sb="227" eb="230">
      <t>コウリツセイ</t>
    </rPh>
    <rPh sb="236" eb="238">
      <t>シセツ</t>
    </rPh>
    <rPh sb="238" eb="240">
      <t>リヨウ</t>
    </rPh>
    <rPh sb="240" eb="241">
      <t>リツ</t>
    </rPh>
    <rPh sb="242" eb="245">
      <t>ゼンネンド</t>
    </rPh>
    <rPh sb="245" eb="247">
      <t>ドウヨウ</t>
    </rPh>
    <rPh sb="248" eb="249">
      <t>タカ</t>
    </rPh>
    <rPh sb="259" eb="262">
      <t>ユウシュウリツ</t>
    </rPh>
    <rPh sb="270" eb="272">
      <t>チョウサ</t>
    </rPh>
    <rPh sb="273" eb="275">
      <t>シュウゼン</t>
    </rPh>
    <rPh sb="284" eb="286">
      <t>ルイジ</t>
    </rPh>
    <rPh sb="286" eb="288">
      <t>ダンタイ</t>
    </rPh>
    <rPh sb="288" eb="290">
      <t>ヘイキン</t>
    </rPh>
    <rPh sb="291" eb="293">
      <t>シタマワ</t>
    </rPh>
    <rPh sb="294" eb="296">
      <t>ジョウキョウ</t>
    </rPh>
    <rPh sb="297" eb="298">
      <t>ツヅ</t>
    </rPh>
    <rPh sb="305" eb="306">
      <t>ヒ</t>
    </rPh>
    <rPh sb="307" eb="308">
      <t>ツヅ</t>
    </rPh>
    <rPh sb="309" eb="311">
      <t>ロウスイ</t>
    </rPh>
    <rPh sb="311" eb="313">
      <t>チョウサ</t>
    </rPh>
    <rPh sb="313" eb="314">
      <t>オヨ</t>
    </rPh>
    <rPh sb="315" eb="317">
      <t>シュウゼン</t>
    </rPh>
    <rPh sb="320" eb="323">
      <t>ユウシュウリツ</t>
    </rPh>
    <rPh sb="324" eb="326">
      <t>カイゼン</t>
    </rPh>
    <rPh sb="327" eb="32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</si>
</sst>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1.44</c:v>
                </c:pt>
                <c:pt idx="1">
                  <c:v>0.28999999999999998</c:v>
                </c:pt>
                <c:pt idx="2">
                  <c:v>0.52</c:v>
                </c:pt>
                <c:pt idx="3">
                  <c:v>0.38</c:v>
                </c:pt>
                <c:pt idx="4">
                  <c:v>0.28000000000000003</c:v>
                </c:pt>
              </c:numCache>
            </c:numRef>
          </c:val>
          <c:extLst>
            <c:ext xmlns:c16="http://schemas.microsoft.com/office/drawing/2014/chart" uri="{C3380CC4-5D6E-409C-BE32-E72D297353CC}">
              <c16:uniqueId val="{00000000-2915-4C49-970F-CE39B616CE8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2915-4C49-970F-CE39B616CE8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65.12</c:v>
                </c:pt>
                <c:pt idx="1">
                  <c:v>66.05</c:v>
                </c:pt>
                <c:pt idx="2">
                  <c:v>64.260000000000005</c:v>
                </c:pt>
                <c:pt idx="3">
                  <c:v>68.75</c:v>
                </c:pt>
                <c:pt idx="4">
                  <c:v>69.31</c:v>
                </c:pt>
              </c:numCache>
            </c:numRef>
          </c:val>
          <c:extLst>
            <c:ext xmlns:c16="http://schemas.microsoft.com/office/drawing/2014/chart" uri="{C3380CC4-5D6E-409C-BE32-E72D297353CC}">
              <c16:uniqueId val="{00000000-6ED7-40E9-BCBC-A2ADF6A2AE0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6ED7-40E9-BCBC-A2ADF6A2AE0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77.72</c:v>
                </c:pt>
                <c:pt idx="1">
                  <c:v>76.44</c:v>
                </c:pt>
                <c:pt idx="2">
                  <c:v>78.510000000000005</c:v>
                </c:pt>
                <c:pt idx="3">
                  <c:v>78.23</c:v>
                </c:pt>
                <c:pt idx="4">
                  <c:v>77.23</c:v>
                </c:pt>
              </c:numCache>
            </c:numRef>
          </c:val>
          <c:extLst>
            <c:ext xmlns:c16="http://schemas.microsoft.com/office/drawing/2014/chart" uri="{C3380CC4-5D6E-409C-BE32-E72D297353CC}">
              <c16:uniqueId val="{00000000-B2EA-4E0C-88FE-27D86FF982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B2EA-4E0C-88FE-27D86FF982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115.32</c:v>
                </c:pt>
                <c:pt idx="1">
                  <c:v>111.69</c:v>
                </c:pt>
                <c:pt idx="2">
                  <c:v>112.1</c:v>
                </c:pt>
                <c:pt idx="3">
                  <c:v>112.38</c:v>
                </c:pt>
                <c:pt idx="4">
                  <c:v>114.37</c:v>
                </c:pt>
              </c:numCache>
            </c:numRef>
          </c:val>
          <c:extLst>
            <c:ext xmlns:c16="http://schemas.microsoft.com/office/drawing/2014/chart" uri="{C3380CC4-5D6E-409C-BE32-E72D297353CC}">
              <c16:uniqueId val="{00000000-4887-44E8-B5F2-19261649D6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4887-44E8-B5F2-19261649D6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38.08</c:v>
                </c:pt>
                <c:pt idx="1">
                  <c:v>38.42</c:v>
                </c:pt>
                <c:pt idx="2">
                  <c:v>39.71</c:v>
                </c:pt>
                <c:pt idx="3">
                  <c:v>41.08</c:v>
                </c:pt>
                <c:pt idx="4">
                  <c:v>42.65</c:v>
                </c:pt>
              </c:numCache>
            </c:numRef>
          </c:val>
          <c:extLst>
            <c:ext xmlns:c16="http://schemas.microsoft.com/office/drawing/2014/chart" uri="{C3380CC4-5D6E-409C-BE32-E72D297353CC}">
              <c16:uniqueId val="{00000000-AD45-4CDA-8160-EA71A459E1A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AD45-4CDA-8160-EA71A459E1A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0.6</c:v>
                </c:pt>
                <c:pt idx="1">
                  <c:v>0.6</c:v>
                </c:pt>
                <c:pt idx="2">
                  <c:v>0.6</c:v>
                </c:pt>
                <c:pt idx="3">
                  <c:v>2.74</c:v>
                </c:pt>
                <c:pt idx="4">
                  <c:v>2.86</c:v>
                </c:pt>
              </c:numCache>
            </c:numRef>
          </c:val>
          <c:extLst>
            <c:ext xmlns:c16="http://schemas.microsoft.com/office/drawing/2014/chart" uri="{C3380CC4-5D6E-409C-BE32-E72D297353CC}">
              <c16:uniqueId val="{00000000-811E-4B33-AEB5-4F074FA4D4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811E-4B33-AEB5-4F074FA4D4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24-462E-BB80-55DE74C58B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2724-462E-BB80-55DE74C58B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284.04000000000002</c:v>
                </c:pt>
                <c:pt idx="1">
                  <c:v>195.64</c:v>
                </c:pt>
                <c:pt idx="2">
                  <c:v>197.97</c:v>
                </c:pt>
                <c:pt idx="3">
                  <c:v>206.19</c:v>
                </c:pt>
                <c:pt idx="4">
                  <c:v>226.54</c:v>
                </c:pt>
              </c:numCache>
            </c:numRef>
          </c:val>
          <c:extLst>
            <c:ext xmlns:c16="http://schemas.microsoft.com/office/drawing/2014/chart" uri="{C3380CC4-5D6E-409C-BE32-E72D297353CC}">
              <c16:uniqueId val="{00000000-8180-4FB5-9903-931FC4A6B1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8180-4FB5-9903-931FC4A6B1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428.32</c:v>
                </c:pt>
                <c:pt idx="1">
                  <c:v>431.57</c:v>
                </c:pt>
                <c:pt idx="2">
                  <c:v>422.3</c:v>
                </c:pt>
                <c:pt idx="3">
                  <c:v>414.49</c:v>
                </c:pt>
                <c:pt idx="4">
                  <c:v>405.09</c:v>
                </c:pt>
              </c:numCache>
            </c:numRef>
          </c:val>
          <c:extLst>
            <c:ext xmlns:c16="http://schemas.microsoft.com/office/drawing/2014/chart" uri="{C3380CC4-5D6E-409C-BE32-E72D297353CC}">
              <c16:uniqueId val="{00000000-0133-431D-A7A9-E78613B820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0133-431D-A7A9-E78613B820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110.91</c:v>
                </c:pt>
                <c:pt idx="1">
                  <c:v>107.47</c:v>
                </c:pt>
                <c:pt idx="2">
                  <c:v>108.01</c:v>
                </c:pt>
                <c:pt idx="3">
                  <c:v>108.18</c:v>
                </c:pt>
                <c:pt idx="4">
                  <c:v>110.01</c:v>
                </c:pt>
              </c:numCache>
            </c:numRef>
          </c:val>
          <c:extLst>
            <c:ext xmlns:c16="http://schemas.microsoft.com/office/drawing/2014/chart" uri="{C3380CC4-5D6E-409C-BE32-E72D297353CC}">
              <c16:uniqueId val="{00000000-436F-4A61-AE5C-C3E1571688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436F-4A61-AE5C-C3E1571688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157.88999999999999</c:v>
                </c:pt>
                <c:pt idx="1">
                  <c:v>164.68</c:v>
                </c:pt>
                <c:pt idx="2">
                  <c:v>164.78</c:v>
                </c:pt>
                <c:pt idx="3">
                  <c:v>166.28</c:v>
                </c:pt>
                <c:pt idx="4">
                  <c:v>163.74</c:v>
                </c:pt>
              </c:numCache>
            </c:numRef>
          </c:val>
          <c:extLst>
            <c:ext xmlns:c16="http://schemas.microsoft.com/office/drawing/2014/chart" uri="{C3380CC4-5D6E-409C-BE32-E72D297353CC}">
              <c16:uniqueId val="{00000000-173B-439E-82FB-4E6574EA5A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173B-439E-82FB-4E6574EA5A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栃木県　那須塩原市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非設置</v>
      </c>
      <c r="AE8" s="59"/>
      <c r="AF8" s="59"/>
      <c r="AG8" s="59"/>
      <c r="AH8" s="59"/>
      <c r="AI8" s="59"/>
      <c r="AJ8" s="59"/>
      <c r="AK8" s="4"/>
      <c r="AL8" s="60">
        <f>データ!$R$6</f>
        <v>117653</v>
      </c>
      <c r="AM8" s="60"/>
      <c r="AN8" s="60"/>
      <c r="AO8" s="60"/>
      <c r="AP8" s="60"/>
      <c r="AQ8" s="60"/>
      <c r="AR8" s="60"/>
      <c r="AS8" s="60"/>
      <c r="AT8" s="51">
        <f>データ!$S$6</f>
        <v>592.74</v>
      </c>
      <c r="AU8" s="52"/>
      <c r="AV8" s="52"/>
      <c r="AW8" s="52"/>
      <c r="AX8" s="52"/>
      <c r="AY8" s="52"/>
      <c r="AZ8" s="52"/>
      <c r="BA8" s="52"/>
      <c r="BB8" s="53">
        <f>データ!$T$6</f>
        <v>198.49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64.760000000000005</v>
      </c>
      <c r="J10" s="52"/>
      <c r="K10" s="52"/>
      <c r="L10" s="52"/>
      <c r="M10" s="52"/>
      <c r="N10" s="52"/>
      <c r="O10" s="63"/>
      <c r="P10" s="53">
        <f>データ!$P$6</f>
        <v>97.4</v>
      </c>
      <c r="Q10" s="53"/>
      <c r="R10" s="53"/>
      <c r="S10" s="53"/>
      <c r="T10" s="53"/>
      <c r="U10" s="53"/>
      <c r="V10" s="53"/>
      <c r="W10" s="60">
        <f>データ!$Q$6</f>
        <v>3591</v>
      </c>
      <c r="X10" s="60"/>
      <c r="Y10" s="60"/>
      <c r="Z10" s="60"/>
      <c r="AA10" s="60"/>
      <c r="AB10" s="60"/>
      <c r="AC10" s="60"/>
      <c r="AD10" s="2"/>
      <c r="AE10" s="2"/>
      <c r="AF10" s="2"/>
      <c r="AG10" s="2"/>
      <c r="AH10" s="4"/>
      <c r="AI10" s="4"/>
      <c r="AJ10" s="4"/>
      <c r="AK10" s="4"/>
      <c r="AL10" s="60">
        <f>データ!$U$6</f>
        <v>114335</v>
      </c>
      <c r="AM10" s="60"/>
      <c r="AN10" s="60"/>
      <c r="AO10" s="60"/>
      <c r="AP10" s="60"/>
      <c r="AQ10" s="60"/>
      <c r="AR10" s="60"/>
      <c r="AS10" s="60"/>
      <c r="AT10" s="51">
        <f>データ!$V$6</f>
        <v>254.26</v>
      </c>
      <c r="AU10" s="52"/>
      <c r="AV10" s="52"/>
      <c r="AW10" s="52"/>
      <c r="AX10" s="52"/>
      <c r="AY10" s="52"/>
      <c r="AZ10" s="52"/>
      <c r="BA10" s="52"/>
      <c r="BB10" s="53">
        <f>データ!$W$6</f>
        <v>449.68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0z/AmzuHhhuLWyU2/5RResPbKHKM/3yJfUT8TkzAwrl1Nda80JfAnyw5TxJkJoidnyZbXJDVc/TNJIBEjpXoA==" saltValue="IpjC9FtWCZVG1vA8mvEp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92134</v>
      </c>
      <c r="D6" s="34">
        <f t="shared" si="3"/>
        <v>46</v>
      </c>
      <c r="E6" s="34">
        <f t="shared" si="3"/>
        <v>1</v>
      </c>
      <c r="F6" s="34">
        <f t="shared" si="3"/>
        <v>0</v>
      </c>
      <c r="G6" s="34">
        <f t="shared" si="3"/>
        <v>1</v>
      </c>
      <c r="H6" s="34" t="str">
        <f t="shared" si="3"/>
        <v>栃木県　那須塩原市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64.760000000000005</v>
      </c>
      <c r="P6" s="35">
        <f t="shared" si="3"/>
        <v>97.4</v>
      </c>
      <c r="Q6" s="35">
        <f t="shared" si="3"/>
        <v>3591</v>
      </c>
      <c r="R6" s="35">
        <f t="shared" si="3"/>
        <v>117653</v>
      </c>
      <c r="S6" s="35">
        <f t="shared" si="3"/>
        <v>592.74</v>
      </c>
      <c r="T6" s="35">
        <f t="shared" si="3"/>
        <v>198.49</v>
      </c>
      <c r="U6" s="35">
        <f t="shared" si="3"/>
        <v>114335</v>
      </c>
      <c r="V6" s="35">
        <f t="shared" si="3"/>
        <v>254.26</v>
      </c>
      <c r="W6" s="35">
        <f t="shared" si="3"/>
        <v>449.68</v>
      </c>
      <c r="X6" s="36">
        <f>IF(X7="",NA(),X7)</f>
        <v>115.32</v>
      </c>
      <c r="Y6" s="36">
        <f t="shared" ref="Y6:AG6" si="4">IF(Y7="",NA(),Y7)</f>
        <v>111.69</v>
      </c>
      <c r="Z6" s="36">
        <f t="shared" si="4"/>
        <v>112.1</v>
      </c>
      <c r="AA6" s="36">
        <f t="shared" si="4"/>
        <v>112.38</v>
      </c>
      <c r="AB6" s="36">
        <f t="shared" si="4"/>
        <v>114.37</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284.04000000000002</v>
      </c>
      <c r="AU6" s="36">
        <f t="shared" ref="AU6:BC6" si="6">IF(AU7="",NA(),AU7)</f>
        <v>195.64</v>
      </c>
      <c r="AV6" s="36">
        <f t="shared" si="6"/>
        <v>197.97</v>
      </c>
      <c r="AW6" s="36">
        <f t="shared" si="6"/>
        <v>206.19</v>
      </c>
      <c r="AX6" s="36">
        <f t="shared" si="6"/>
        <v>226.54</v>
      </c>
      <c r="AY6" s="36">
        <f t="shared" si="6"/>
        <v>344.19</v>
      </c>
      <c r="AZ6" s="36">
        <f t="shared" si="6"/>
        <v>352.05</v>
      </c>
      <c r="BA6" s="36">
        <f t="shared" si="6"/>
        <v>349.04</v>
      </c>
      <c r="BB6" s="36">
        <f t="shared" si="6"/>
        <v>337.49</v>
      </c>
      <c r="BC6" s="36">
        <f t="shared" si="6"/>
        <v>335.6</v>
      </c>
      <c r="BD6" s="35" t="str">
        <f>IF(BD7="","",IF(BD7="-","【-】","【"&amp;SUBSTITUTE(TEXT(BD7,"#,##0.00"),"-","△")&amp;"】"))</f>
        <v>【261.93】</v>
      </c>
      <c r="BE6" s="36">
        <f>IF(BE7="",NA(),BE7)</f>
        <v>428.32</v>
      </c>
      <c r="BF6" s="36">
        <f t="shared" ref="BF6:BN6" si="7">IF(BF7="",NA(),BF7)</f>
        <v>431.57</v>
      </c>
      <c r="BG6" s="36">
        <f t="shared" si="7"/>
        <v>422.3</v>
      </c>
      <c r="BH6" s="36">
        <f t="shared" si="7"/>
        <v>414.49</v>
      </c>
      <c r="BI6" s="36">
        <f t="shared" si="7"/>
        <v>405.09</v>
      </c>
      <c r="BJ6" s="36">
        <f t="shared" si="7"/>
        <v>252.09</v>
      </c>
      <c r="BK6" s="36">
        <f t="shared" si="7"/>
        <v>250.76</v>
      </c>
      <c r="BL6" s="36">
        <f t="shared" si="7"/>
        <v>254.54</v>
      </c>
      <c r="BM6" s="36">
        <f t="shared" si="7"/>
        <v>265.92</v>
      </c>
      <c r="BN6" s="36">
        <f t="shared" si="7"/>
        <v>258.26</v>
      </c>
      <c r="BO6" s="35" t="str">
        <f>IF(BO7="","",IF(BO7="-","【-】","【"&amp;SUBSTITUTE(TEXT(BO7,"#,##0.00"),"-","△")&amp;"】"))</f>
        <v>【270.46】</v>
      </c>
      <c r="BP6" s="36">
        <f>IF(BP7="",NA(),BP7)</f>
        <v>110.91</v>
      </c>
      <c r="BQ6" s="36">
        <f t="shared" ref="BQ6:BY6" si="8">IF(BQ7="",NA(),BQ7)</f>
        <v>107.47</v>
      </c>
      <c r="BR6" s="36">
        <f t="shared" si="8"/>
        <v>108.01</v>
      </c>
      <c r="BS6" s="36">
        <f t="shared" si="8"/>
        <v>108.18</v>
      </c>
      <c r="BT6" s="36">
        <f t="shared" si="8"/>
        <v>110.01</v>
      </c>
      <c r="BU6" s="36">
        <f t="shared" si="8"/>
        <v>106.22</v>
      </c>
      <c r="BV6" s="36">
        <f t="shared" si="8"/>
        <v>106.69</v>
      </c>
      <c r="BW6" s="36">
        <f t="shared" si="8"/>
        <v>106.52</v>
      </c>
      <c r="BX6" s="36">
        <f t="shared" si="8"/>
        <v>105.86</v>
      </c>
      <c r="BY6" s="36">
        <f t="shared" si="8"/>
        <v>106.07</v>
      </c>
      <c r="BZ6" s="35" t="str">
        <f>IF(BZ7="","",IF(BZ7="-","【-】","【"&amp;SUBSTITUTE(TEXT(BZ7,"#,##0.00"),"-","△")&amp;"】"))</f>
        <v>【103.91】</v>
      </c>
      <c r="CA6" s="36">
        <f>IF(CA7="",NA(),CA7)</f>
        <v>157.88999999999999</v>
      </c>
      <c r="CB6" s="36">
        <f t="shared" ref="CB6:CJ6" si="9">IF(CB7="",NA(),CB7)</f>
        <v>164.68</v>
      </c>
      <c r="CC6" s="36">
        <f t="shared" si="9"/>
        <v>164.78</v>
      </c>
      <c r="CD6" s="36">
        <f t="shared" si="9"/>
        <v>166.28</v>
      </c>
      <c r="CE6" s="36">
        <f t="shared" si="9"/>
        <v>163.74</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65.12</v>
      </c>
      <c r="CM6" s="36">
        <f t="shared" ref="CM6:CU6" si="10">IF(CM7="",NA(),CM7)</f>
        <v>66.05</v>
      </c>
      <c r="CN6" s="36">
        <f t="shared" si="10"/>
        <v>64.260000000000005</v>
      </c>
      <c r="CO6" s="36">
        <f t="shared" si="10"/>
        <v>68.75</v>
      </c>
      <c r="CP6" s="36">
        <f t="shared" si="10"/>
        <v>69.31</v>
      </c>
      <c r="CQ6" s="36">
        <f t="shared" si="10"/>
        <v>62.12</v>
      </c>
      <c r="CR6" s="36">
        <f t="shared" si="10"/>
        <v>62.26</v>
      </c>
      <c r="CS6" s="36">
        <f t="shared" si="10"/>
        <v>62.1</v>
      </c>
      <c r="CT6" s="36">
        <f t="shared" si="10"/>
        <v>62.38</v>
      </c>
      <c r="CU6" s="36">
        <f t="shared" si="10"/>
        <v>62.83</v>
      </c>
      <c r="CV6" s="35" t="str">
        <f>IF(CV7="","",IF(CV7="-","【-】","【"&amp;SUBSTITUTE(TEXT(CV7,"#,##0.00"),"-","△")&amp;"】"))</f>
        <v>【60.27】</v>
      </c>
      <c r="CW6" s="36">
        <f>IF(CW7="",NA(),CW7)</f>
        <v>77.72</v>
      </c>
      <c r="CX6" s="36">
        <f t="shared" ref="CX6:DF6" si="11">IF(CX7="",NA(),CX7)</f>
        <v>76.44</v>
      </c>
      <c r="CY6" s="36">
        <f t="shared" si="11"/>
        <v>78.510000000000005</v>
      </c>
      <c r="CZ6" s="36">
        <f t="shared" si="11"/>
        <v>78.23</v>
      </c>
      <c r="DA6" s="36">
        <f t="shared" si="11"/>
        <v>77.23</v>
      </c>
      <c r="DB6" s="36">
        <f t="shared" si="11"/>
        <v>89.45</v>
      </c>
      <c r="DC6" s="36">
        <f t="shared" si="11"/>
        <v>89.5</v>
      </c>
      <c r="DD6" s="36">
        <f t="shared" si="11"/>
        <v>89.52</v>
      </c>
      <c r="DE6" s="36">
        <f t="shared" si="11"/>
        <v>89.17</v>
      </c>
      <c r="DF6" s="36">
        <f t="shared" si="11"/>
        <v>88.86</v>
      </c>
      <c r="DG6" s="35" t="str">
        <f>IF(DG7="","",IF(DG7="-","【-】","【"&amp;SUBSTITUTE(TEXT(DG7,"#,##0.00"),"-","△")&amp;"】"))</f>
        <v>【89.92】</v>
      </c>
      <c r="DH6" s="36">
        <f>IF(DH7="",NA(),DH7)</f>
        <v>38.08</v>
      </c>
      <c r="DI6" s="36">
        <f t="shared" ref="DI6:DQ6" si="12">IF(DI7="",NA(),DI7)</f>
        <v>38.42</v>
      </c>
      <c r="DJ6" s="36">
        <f t="shared" si="12"/>
        <v>39.71</v>
      </c>
      <c r="DK6" s="36">
        <f t="shared" si="12"/>
        <v>41.08</v>
      </c>
      <c r="DL6" s="36">
        <f t="shared" si="12"/>
        <v>42.65</v>
      </c>
      <c r="DM6" s="36">
        <f t="shared" si="12"/>
        <v>44.91</v>
      </c>
      <c r="DN6" s="36">
        <f t="shared" si="12"/>
        <v>45.89</v>
      </c>
      <c r="DO6" s="36">
        <f t="shared" si="12"/>
        <v>46.58</v>
      </c>
      <c r="DP6" s="36">
        <f t="shared" si="12"/>
        <v>46.99</v>
      </c>
      <c r="DQ6" s="36">
        <f t="shared" si="12"/>
        <v>47.89</v>
      </c>
      <c r="DR6" s="35" t="str">
        <f>IF(DR7="","",IF(DR7="-","【-】","【"&amp;SUBSTITUTE(TEXT(DR7,"#,##0.00"),"-","△")&amp;"】"))</f>
        <v>【48.85】</v>
      </c>
      <c r="DS6" s="36">
        <f>IF(DS7="",NA(),DS7)</f>
        <v>0.6</v>
      </c>
      <c r="DT6" s="36">
        <f t="shared" ref="DT6:EB6" si="13">IF(DT7="",NA(),DT7)</f>
        <v>0.6</v>
      </c>
      <c r="DU6" s="36">
        <f t="shared" si="13"/>
        <v>0.6</v>
      </c>
      <c r="DV6" s="36">
        <f t="shared" si="13"/>
        <v>2.74</v>
      </c>
      <c r="DW6" s="36">
        <f t="shared" si="13"/>
        <v>2.86</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1.44</v>
      </c>
      <c r="EE6" s="36">
        <f t="shared" ref="EE6:EM6" si="14">IF(EE7="",NA(),EE7)</f>
        <v>0.28999999999999998</v>
      </c>
      <c r="EF6" s="36">
        <f t="shared" si="14"/>
        <v>0.52</v>
      </c>
      <c r="EG6" s="36">
        <f t="shared" si="14"/>
        <v>0.38</v>
      </c>
      <c r="EH6" s="36">
        <f t="shared" si="14"/>
        <v>0.28000000000000003</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92134</v>
      </c>
      <c r="D7" s="38">
        <v>46</v>
      </c>
      <c r="E7" s="38">
        <v>1</v>
      </c>
      <c r="F7" s="38">
        <v>0</v>
      </c>
      <c r="G7" s="38">
        <v>1</v>
      </c>
      <c r="H7" s="38" t="s">
        <v>93</v>
      </c>
      <c r="I7" s="38" t="s">
        <v>94</v>
      </c>
      <c r="J7" s="38" t="s">
        <v>95</v>
      </c>
      <c r="K7" s="38" t="s">
        <v>96</v>
      </c>
      <c r="L7" s="38" t="s">
        <v>97</v>
      </c>
      <c r="M7" s="38" t="s">
        <v>98</v>
      </c>
      <c r="N7" s="39" t="s">
        <v>99</v>
      </c>
      <c r="O7" s="39">
        <v>64.760000000000005</v>
      </c>
      <c r="P7" s="39">
        <v>97.4</v>
      </c>
      <c r="Q7" s="39">
        <v>3591</v>
      </c>
      <c r="R7" s="39">
        <v>117653</v>
      </c>
      <c r="S7" s="39">
        <v>592.74</v>
      </c>
      <c r="T7" s="39">
        <v>198.49</v>
      </c>
      <c r="U7" s="39">
        <v>114335</v>
      </c>
      <c r="V7" s="39">
        <v>254.26</v>
      </c>
      <c r="W7" s="39">
        <v>449.68</v>
      </c>
      <c r="X7" s="39">
        <v>115.32</v>
      </c>
      <c r="Y7" s="39">
        <v>111.69</v>
      </c>
      <c r="Z7" s="39">
        <v>112.1</v>
      </c>
      <c r="AA7" s="39">
        <v>112.38</v>
      </c>
      <c r="AB7" s="39">
        <v>114.37</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284.04000000000002</v>
      </c>
      <c r="AU7" s="39">
        <v>195.64</v>
      </c>
      <c r="AV7" s="39">
        <v>197.97</v>
      </c>
      <c r="AW7" s="39">
        <v>206.19</v>
      </c>
      <c r="AX7" s="39">
        <v>226.54</v>
      </c>
      <c r="AY7" s="39">
        <v>344.19</v>
      </c>
      <c r="AZ7" s="39">
        <v>352.05</v>
      </c>
      <c r="BA7" s="39">
        <v>349.04</v>
      </c>
      <c r="BB7" s="39">
        <v>337.49</v>
      </c>
      <c r="BC7" s="39">
        <v>335.6</v>
      </c>
      <c r="BD7" s="39">
        <v>261.93</v>
      </c>
      <c r="BE7" s="39">
        <v>428.32</v>
      </c>
      <c r="BF7" s="39">
        <v>431.57</v>
      </c>
      <c r="BG7" s="39">
        <v>422.3</v>
      </c>
      <c r="BH7" s="39">
        <v>414.49</v>
      </c>
      <c r="BI7" s="39">
        <v>405.09</v>
      </c>
      <c r="BJ7" s="39">
        <v>252.09</v>
      </c>
      <c r="BK7" s="39">
        <v>250.76</v>
      </c>
      <c r="BL7" s="39">
        <v>254.54</v>
      </c>
      <c r="BM7" s="39">
        <v>265.92</v>
      </c>
      <c r="BN7" s="39">
        <v>258.26</v>
      </c>
      <c r="BO7" s="39">
        <v>270.45999999999998</v>
      </c>
      <c r="BP7" s="39">
        <v>110.91</v>
      </c>
      <c r="BQ7" s="39">
        <v>107.47</v>
      </c>
      <c r="BR7" s="39">
        <v>108.01</v>
      </c>
      <c r="BS7" s="39">
        <v>108.18</v>
      </c>
      <c r="BT7" s="39">
        <v>110.01</v>
      </c>
      <c r="BU7" s="39">
        <v>106.22</v>
      </c>
      <c r="BV7" s="39">
        <v>106.69</v>
      </c>
      <c r="BW7" s="39">
        <v>106.52</v>
      </c>
      <c r="BX7" s="39">
        <v>105.86</v>
      </c>
      <c r="BY7" s="39">
        <v>106.07</v>
      </c>
      <c r="BZ7" s="39">
        <v>103.91</v>
      </c>
      <c r="CA7" s="39">
        <v>157.88999999999999</v>
      </c>
      <c r="CB7" s="39">
        <v>164.68</v>
      </c>
      <c r="CC7" s="39">
        <v>164.78</v>
      </c>
      <c r="CD7" s="39">
        <v>166.28</v>
      </c>
      <c r="CE7" s="39">
        <v>163.74</v>
      </c>
      <c r="CF7" s="39">
        <v>155.22999999999999</v>
      </c>
      <c r="CG7" s="39">
        <v>154.91999999999999</v>
      </c>
      <c r="CH7" s="39">
        <v>155.80000000000001</v>
      </c>
      <c r="CI7" s="39">
        <v>158.58000000000001</v>
      </c>
      <c r="CJ7" s="39">
        <v>159.22</v>
      </c>
      <c r="CK7" s="39">
        <v>167.11</v>
      </c>
      <c r="CL7" s="39">
        <v>65.12</v>
      </c>
      <c r="CM7" s="39">
        <v>66.05</v>
      </c>
      <c r="CN7" s="39">
        <v>64.260000000000005</v>
      </c>
      <c r="CO7" s="39">
        <v>68.75</v>
      </c>
      <c r="CP7" s="39">
        <v>69.31</v>
      </c>
      <c r="CQ7" s="39">
        <v>62.12</v>
      </c>
      <c r="CR7" s="39">
        <v>62.26</v>
      </c>
      <c r="CS7" s="39">
        <v>62.1</v>
      </c>
      <c r="CT7" s="39">
        <v>62.38</v>
      </c>
      <c r="CU7" s="39">
        <v>62.83</v>
      </c>
      <c r="CV7" s="39">
        <v>60.27</v>
      </c>
      <c r="CW7" s="39">
        <v>77.72</v>
      </c>
      <c r="CX7" s="39">
        <v>76.44</v>
      </c>
      <c r="CY7" s="39">
        <v>78.510000000000005</v>
      </c>
      <c r="CZ7" s="39">
        <v>78.23</v>
      </c>
      <c r="DA7" s="39">
        <v>77.23</v>
      </c>
      <c r="DB7" s="39">
        <v>89.45</v>
      </c>
      <c r="DC7" s="39">
        <v>89.5</v>
      </c>
      <c r="DD7" s="39">
        <v>89.52</v>
      </c>
      <c r="DE7" s="39">
        <v>89.17</v>
      </c>
      <c r="DF7" s="39">
        <v>88.86</v>
      </c>
      <c r="DG7" s="39">
        <v>89.92</v>
      </c>
      <c r="DH7" s="39">
        <v>38.08</v>
      </c>
      <c r="DI7" s="39">
        <v>38.42</v>
      </c>
      <c r="DJ7" s="39">
        <v>39.71</v>
      </c>
      <c r="DK7" s="39">
        <v>41.08</v>
      </c>
      <c r="DL7" s="39">
        <v>42.65</v>
      </c>
      <c r="DM7" s="39">
        <v>44.91</v>
      </c>
      <c r="DN7" s="39">
        <v>45.89</v>
      </c>
      <c r="DO7" s="39">
        <v>46.58</v>
      </c>
      <c r="DP7" s="39">
        <v>46.99</v>
      </c>
      <c r="DQ7" s="39">
        <v>47.89</v>
      </c>
      <c r="DR7" s="39">
        <v>48.85</v>
      </c>
      <c r="DS7" s="39">
        <v>0.6</v>
      </c>
      <c r="DT7" s="39">
        <v>0.6</v>
      </c>
      <c r="DU7" s="39">
        <v>0.6</v>
      </c>
      <c r="DV7" s="39">
        <v>2.74</v>
      </c>
      <c r="DW7" s="39">
        <v>2.86</v>
      </c>
      <c r="DX7" s="39">
        <v>12.03</v>
      </c>
      <c r="DY7" s="39">
        <v>13.14</v>
      </c>
      <c r="DZ7" s="39">
        <v>14.45</v>
      </c>
      <c r="EA7" s="39">
        <v>15.83</v>
      </c>
      <c r="EB7" s="39">
        <v>16.899999999999999</v>
      </c>
      <c r="EC7" s="39">
        <v>17.8</v>
      </c>
      <c r="ED7" s="39">
        <v>1.44</v>
      </c>
      <c r="EE7" s="39">
        <v>0.28999999999999998</v>
      </c>
      <c r="EF7" s="39">
        <v>0.52</v>
      </c>
      <c r="EG7" s="39">
        <v>0.38</v>
      </c>
      <c r="EH7" s="39">
        <v>0.28000000000000003</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2020-01-31T02:53:09Z</cp:lastPrinted>
  <dcterms:created xsi:type="dcterms:W3CDTF">2019-12-05T04:11:33Z</dcterms:created>
  <dcterms:modified xsi:type="dcterms:W3CDTF">2020-02-26T10:39:12Z</dcterms:modified>
  <cp:category/>
</cp:coreProperties>
</file>