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9yZCBeh6li6jXRFhP35V9jTNRM6b7fJGohrrMz5ZUoNrOaq7P/dOzLFZKD+QFeZhRmrDwp10NYtcXVbeNxlGKw==" workbookSaltValue="nf0sbdEOIoxZ5hqXB8WS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<sst xmlns="http://schemas.openxmlformats.org/spreadsheetml/2006/main" count="228" uniqueCount="114">
  <si>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</si>
  <si>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</si>
  <si>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</si>
  <si>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</si>
  <si>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</si>
  <si>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</si>
  <si>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</si>
  <si>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</si>
  <si>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</si>
  <si>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</si>
  <si>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</si>
  <si>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</si>
  <si>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</si>
  <si>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</si>
  <si>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</si>
  <si>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</si>
  <si>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</si>
  <si>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</si>
  <si>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</si>
  <si>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</si>
  <si>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</si>
  <si>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</si>
  <si>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</si>
  <si>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</si>
  <si>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</si>
  <si>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</si>
  <si>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</si>
  <si>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</si>
  <si>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</si>
  <si>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</si>
  <si>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</si>
  <si>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</si>
  <si>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</si>
  <si>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</si>
  <si>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</si>
  <si>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</si>
  <si>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</si>
  <si>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</si>
  <si>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</si>
  <si>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</si>
  <si>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</si>
  <si>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</si>
  <si>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</si>
  <si>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</si>
  <si>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</si>
  <si>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</si>
  <si>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</si>
  <si>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</si>
  <si>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</si>
  <si>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</si>
  <si>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</si>
  <si>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</si>
  <si>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</si>
  <si>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</si>
  <si>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</si>
  <si>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</si>
  <si>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</si>
  <si>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</si>
  <si>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</si>
  <si>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</si>
  <si>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</si>
  <si>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</si>
  <si>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</si>
  <si>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</si>
  <si>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</si>
  <si>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</si>
  <si>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</si>
  <si>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</si>
  <si>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</si>
  <si>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</si>
  <si>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</si>
  <si>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</si>
  <si>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</si>
  <si>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</si>
  <si>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</si>
  <si>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</si>
  <si>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</si>
  <si>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</si>
  <si>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</si>
  <si>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</si>
  <si>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</si>
  <si>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</si>
  <si>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</si>
  <si>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</si>
  <si>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</si>
  <si>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</si>
  <si>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</si>
  <si>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</si>
  <si>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</si>
  <si>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</si>
  <si>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</si>
  <si>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</si>
  <si>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</si>
  <si>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</si>
  <si>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</si>
  <si>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</si>
  <si>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</si>
  <si>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</si>
  <si>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</si>
  <si>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</si>
  <si>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</si>
  <si>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</si>
  <si>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</si>
  <si>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</si>
  <si>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</si>
  <si>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</si>
  <si>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</si>
  <si>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</si>
  <si>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</si>
  <si>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</si>
  <si>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</si>
  <si>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も経営の健全性は保たれているといえます。今後は老朽化により更新が必要な施設や管路の増加が見込まれるため、更なる費用削減や計画的な企業債の発行による財源確保に引き続き取り組む必要があります。また、アセットマネジメントの適切な運用により、将来の更新需要を把握し、計画的に更新を行うことで、水道水の安全供給・水道事業の健全経営に取り組んでいきます。</t>
    <rPh sb="1" eb="3">
      <t>レイワ</t>
    </rPh>
    <rPh sb="4" eb="5">
      <t>ネン</t>
    </rPh>
    <rPh sb="5" eb="6">
      <t>ド</t>
    </rPh>
    <rPh sb="7" eb="9">
      <t>ケイエイ</t>
    </rPh>
    <rPh sb="10" eb="13">
      <t>ケンゼンセイ</t>
    </rPh>
    <rPh sb="14" eb="15">
      <t>タモ</t>
    </rPh>
    <rPh sb="26" eb="28">
      <t>コンゴ</t>
    </rPh>
    <rPh sb="29" eb="32">
      <t>ロウキュウカ</t>
    </rPh>
    <rPh sb="35" eb="37">
      <t>コウシン</t>
    </rPh>
    <rPh sb="38" eb="40">
      <t>ヒツヨウ</t>
    </rPh>
    <rPh sb="41" eb="43">
      <t>シセツ</t>
    </rPh>
    <rPh sb="44" eb="46">
      <t>カンロ</t>
    </rPh>
    <rPh sb="47" eb="49">
      <t>ゾウカ</t>
    </rPh>
    <rPh sb="50" eb="52">
      <t>ミコ</t>
    </rPh>
    <rPh sb="58" eb="59">
      <t>サラ</t>
    </rPh>
    <rPh sb="61" eb="63">
      <t>ヒヨウ</t>
    </rPh>
    <rPh sb="63" eb="65">
      <t>サクゲン</t>
    </rPh>
    <rPh sb="66" eb="69">
      <t>ケイカクテキ</t>
    </rPh>
    <rPh sb="70" eb="72">
      <t>キギョウ</t>
    </rPh>
    <rPh sb="72" eb="73">
      <t>サイ</t>
    </rPh>
    <rPh sb="74" eb="76">
      <t>ハッコウ</t>
    </rPh>
    <rPh sb="79" eb="81">
      <t>ザイゲン</t>
    </rPh>
    <rPh sb="81" eb="83">
      <t>カクホ</t>
    </rPh>
    <rPh sb="84" eb="85">
      <t>ヒ</t>
    </rPh>
    <rPh sb="86" eb="87">
      <t>ツヅ</t>
    </rPh>
    <rPh sb="88" eb="89">
      <t>ト</t>
    </rPh>
    <rPh sb="90" eb="91">
      <t>ク</t>
    </rPh>
    <rPh sb="92" eb="94">
      <t>ヒツヨウ</t>
    </rPh>
    <rPh sb="114" eb="116">
      <t>テキセツ</t>
    </rPh>
    <rPh sb="117" eb="119">
      <t>ウンヨウ</t>
    </rPh>
    <rPh sb="123" eb="125">
      <t>ショウライ</t>
    </rPh>
    <rPh sb="126" eb="128">
      <t>コウシン</t>
    </rPh>
    <rPh sb="128" eb="130">
      <t>ジュヨウ</t>
    </rPh>
    <rPh sb="131" eb="133">
      <t>ハアク</t>
    </rPh>
    <rPh sb="135" eb="138">
      <t>ケイカクテキ</t>
    </rPh>
    <rPh sb="139" eb="141">
      <t>コウシン</t>
    </rPh>
    <rPh sb="142" eb="143">
      <t>オコナ</t>
    </rPh>
    <rPh sb="148" eb="150">
      <t>スイドウ</t>
    </rPh>
    <rPh sb="150" eb="151">
      <t>スイ</t>
    </rPh>
    <rPh sb="152" eb="154">
      <t>アンゼン</t>
    </rPh>
    <rPh sb="154" eb="156">
      <t>キョウキュウ</t>
    </rPh>
    <rPh sb="157" eb="159">
      <t>スイドウ</t>
    </rPh>
    <rPh sb="159" eb="161">
      <t>ジギョウ</t>
    </rPh>
    <rPh sb="162" eb="164">
      <t>ケンゼン</t>
    </rPh>
    <rPh sb="164" eb="166">
      <t>ケイエイ</t>
    </rPh>
    <rPh sb="167" eb="168">
      <t>ト</t>
    </rPh>
    <rPh sb="169" eb="170">
      <t>ク</t>
    </rPh>
    <phoneticPr fontId="4"/>
  </si>
  <si>
    <t>　有形固定資産減価償却率は、類似団体平均値をやや下回っており、本市の資産全体の老朽度合いは平均的である一方、管路経年化率が類似団体平均値を大幅に下回っていることから、浄水場や配水池などの管路以外の資産の老朽化が進んでいることが推測されます。
　また、管路更新率も類似団体平均値を大きく下回っていることから、今後更新が必要な管路の比率が高くなることが予想されます。
　そのため、アセットマネジメントの運用により更新対象施設を適確に把握し、老朽度や重要度に応じて更新を行っていく必要があります。</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4" eb="26">
      <t>シタマワ</t>
    </rPh>
    <rPh sb="31" eb="33">
      <t>ホンシ</t>
    </rPh>
    <rPh sb="34" eb="36">
      <t>シサン</t>
    </rPh>
    <rPh sb="36" eb="38">
      <t>ゼンタイ</t>
    </rPh>
    <rPh sb="39" eb="41">
      <t>ロウキュウ</t>
    </rPh>
    <rPh sb="41" eb="43">
      <t>ドア</t>
    </rPh>
    <rPh sb="45" eb="48">
      <t>ヘイキンテキ</t>
    </rPh>
    <rPh sb="51" eb="53">
      <t>イッポウ</t>
    </rPh>
    <rPh sb="54" eb="56">
      <t>カンロ</t>
    </rPh>
    <rPh sb="56" eb="58">
      <t>ケイネン</t>
    </rPh>
    <rPh sb="58" eb="59">
      <t>カ</t>
    </rPh>
    <rPh sb="59" eb="60">
      <t>リツ</t>
    </rPh>
    <rPh sb="61" eb="63">
      <t>ルイジ</t>
    </rPh>
    <rPh sb="63" eb="65">
      <t>ダンタイ</t>
    </rPh>
    <rPh sb="65" eb="68">
      <t>ヘイキンチ</t>
    </rPh>
    <rPh sb="69" eb="71">
      <t>オオハバ</t>
    </rPh>
    <rPh sb="72" eb="74">
      <t>シタマワ</t>
    </rPh>
    <rPh sb="83" eb="86">
      <t>ジョウスイジョウ</t>
    </rPh>
    <rPh sb="87" eb="90">
      <t>ハイスイチ</t>
    </rPh>
    <rPh sb="93" eb="95">
      <t>カンロ</t>
    </rPh>
    <rPh sb="95" eb="97">
      <t>イガイ</t>
    </rPh>
    <rPh sb="98" eb="100">
      <t>シサン</t>
    </rPh>
    <rPh sb="101" eb="103">
      <t>ロウキュウ</t>
    </rPh>
    <rPh sb="103" eb="104">
      <t>カ</t>
    </rPh>
    <rPh sb="105" eb="106">
      <t>スス</t>
    </rPh>
    <rPh sb="113" eb="115">
      <t>スイソク</t>
    </rPh>
    <rPh sb="125" eb="127">
      <t>カンロ</t>
    </rPh>
    <rPh sb="127" eb="129">
      <t>コウシン</t>
    </rPh>
    <rPh sb="129" eb="130">
      <t>リツ</t>
    </rPh>
    <rPh sb="131" eb="133">
      <t>ルイジ</t>
    </rPh>
    <rPh sb="133" eb="135">
      <t>ダンタイ</t>
    </rPh>
    <rPh sb="135" eb="138">
      <t>ヘイキンチ</t>
    </rPh>
    <rPh sb="139" eb="140">
      <t>オオ</t>
    </rPh>
    <rPh sb="142" eb="144">
      <t>シタマワ</t>
    </rPh>
    <rPh sb="153" eb="155">
      <t>コンゴ</t>
    </rPh>
    <rPh sb="155" eb="157">
      <t>コウシン</t>
    </rPh>
    <rPh sb="158" eb="160">
      <t>ヒツヨウ</t>
    </rPh>
    <rPh sb="161" eb="163">
      <t>カンロ</t>
    </rPh>
    <rPh sb="164" eb="166">
      <t>ヒリツ</t>
    </rPh>
    <rPh sb="167" eb="168">
      <t>タカ</t>
    </rPh>
    <rPh sb="174" eb="176">
      <t>ヨソウ</t>
    </rPh>
    <rPh sb="199" eb="201">
      <t>ウンヨウ</t>
    </rPh>
    <rPh sb="204" eb="206">
      <t>コウシン</t>
    </rPh>
    <rPh sb="206" eb="208">
      <t>タイショウ</t>
    </rPh>
    <rPh sb="208" eb="210">
      <t>シセツ</t>
    </rPh>
    <rPh sb="211" eb="213">
      <t>テキカク</t>
    </rPh>
    <rPh sb="214" eb="216">
      <t>ハアク</t>
    </rPh>
    <rPh sb="218" eb="220">
      <t>ロウキュウ</t>
    </rPh>
    <rPh sb="220" eb="221">
      <t>ド</t>
    </rPh>
    <rPh sb="222" eb="225">
      <t>ジュウヨウド</t>
    </rPh>
    <rPh sb="226" eb="227">
      <t>オウ</t>
    </rPh>
    <rPh sb="229" eb="231">
      <t>コウシン</t>
    </rPh>
    <rPh sb="232" eb="233">
      <t>オコナ</t>
    </rPh>
    <rPh sb="237" eb="239">
      <t>ヒツヨウ</t>
    </rPh>
    <phoneticPr fontId="4"/>
  </si>
  <si>
    <t>(1)健全性について
　経常収支比率及び料金回収率とも100％を上回っており、健全な経営を保てていると評価できます。なお、令和2年度は、新型コロナウイルス感染症の影響による市民生活支援として基本料金の減免を行ったことから給水収益が減少し、それに伴い料金回収率も前年度より下落しておりますが、一時的なものといえます。
　企業債残高対給水収益比率については、企業債残高が多いことから、類似団体平均値を上回っています。今後新たに発行する企業債の額と給水収益の額とのバランスに注視しながら経営を行うことが求められます。
(2)効率性について
　施設利用率については比較的高い値を維持していますが、有収率については年々改善してきているものの、依然として類似団体平均値を下回っており、水道施設や給水装置を通して給水される水量が収益に結びついていない状況であるといえます。本市は給水区域面積が広いため、配水管延長が類似団体と比較し非常に長く、かつ山間部も抱えていることから管路の維持管理が困難なことが原因の1つとして挙げられますが、引き続き計画的かつ効果的な漏水調査及び修繕を行うことで、有収率改善を図る必要があります。</t>
    <rPh sb="3" eb="6">
      <t>ケンゼンセイ</t>
    </rPh>
    <rPh sb="12" eb="14">
      <t>ケイジョウ</t>
    </rPh>
    <rPh sb="14" eb="16">
      <t>シュウシ</t>
    </rPh>
    <rPh sb="16" eb="18">
      <t>ヒリツ</t>
    </rPh>
    <rPh sb="18" eb="19">
      <t>オヨ</t>
    </rPh>
    <rPh sb="20" eb="22">
      <t>リョウキン</t>
    </rPh>
    <rPh sb="22" eb="24">
      <t>カイシュウ</t>
    </rPh>
    <rPh sb="24" eb="25">
      <t>リツ</t>
    </rPh>
    <rPh sb="32" eb="34">
      <t>ウワマワ</t>
    </rPh>
    <rPh sb="39" eb="41">
      <t>ケンゼン</t>
    </rPh>
    <rPh sb="42" eb="44">
      <t>ケイエイ</t>
    </rPh>
    <rPh sb="45" eb="46">
      <t>タモ</t>
    </rPh>
    <rPh sb="51" eb="53">
      <t>ヒョウカ</t>
    </rPh>
    <rPh sb="61" eb="63">
      <t>レイワ</t>
    </rPh>
    <rPh sb="64" eb="65">
      <t>ネン</t>
    </rPh>
    <rPh sb="65" eb="66">
      <t>ド</t>
    </rPh>
    <rPh sb="68" eb="70">
      <t>シンガタ</t>
    </rPh>
    <rPh sb="77" eb="80">
      <t>カンセンショウ</t>
    </rPh>
    <rPh sb="81" eb="83">
      <t>エイキョウ</t>
    </rPh>
    <rPh sb="86" eb="88">
      <t>シミン</t>
    </rPh>
    <rPh sb="88" eb="90">
      <t>セイカツ</t>
    </rPh>
    <rPh sb="90" eb="92">
      <t>シエン</t>
    </rPh>
    <rPh sb="95" eb="97">
      <t>キホン</t>
    </rPh>
    <rPh sb="97" eb="99">
      <t>リョウキン</t>
    </rPh>
    <rPh sb="100" eb="102">
      <t>ゲンメン</t>
    </rPh>
    <rPh sb="103" eb="104">
      <t>オコナ</t>
    </rPh>
    <rPh sb="110" eb="112">
      <t>キュウスイ</t>
    </rPh>
    <rPh sb="112" eb="114">
      <t>シュウエキ</t>
    </rPh>
    <rPh sb="115" eb="117">
      <t>ゲンショウ</t>
    </rPh>
    <rPh sb="122" eb="123">
      <t>トモナ</t>
    </rPh>
    <rPh sb="124" eb="126">
      <t>リョウキン</t>
    </rPh>
    <rPh sb="126" eb="128">
      <t>カイシュウ</t>
    </rPh>
    <rPh sb="128" eb="129">
      <t>リツ</t>
    </rPh>
    <rPh sb="130" eb="132">
      <t>ゼンネン</t>
    </rPh>
    <rPh sb="132" eb="133">
      <t>ド</t>
    </rPh>
    <rPh sb="135" eb="137">
      <t>ゲラク</t>
    </rPh>
    <rPh sb="159" eb="161">
      <t>キギョウ</t>
    </rPh>
    <rPh sb="161" eb="162">
      <t>サイ</t>
    </rPh>
    <rPh sb="162" eb="164">
      <t>ザンダカ</t>
    </rPh>
    <rPh sb="164" eb="165">
      <t>タイ</t>
    </rPh>
    <rPh sb="165" eb="167">
      <t>キュウスイ</t>
    </rPh>
    <rPh sb="167" eb="169">
      <t>シュウエキ</t>
    </rPh>
    <rPh sb="169" eb="171">
      <t>ヒリツ</t>
    </rPh>
    <rPh sb="177" eb="179">
      <t>キギョウ</t>
    </rPh>
    <rPh sb="179" eb="180">
      <t>サイ</t>
    </rPh>
    <rPh sb="180" eb="182">
      <t>ザンダカ</t>
    </rPh>
    <rPh sb="183" eb="184">
      <t>オオ</t>
    </rPh>
    <rPh sb="190" eb="192">
      <t>ルイジ</t>
    </rPh>
    <rPh sb="192" eb="194">
      <t>ダンタイ</t>
    </rPh>
    <rPh sb="194" eb="197">
      <t>ヘイキンチ</t>
    </rPh>
    <rPh sb="198" eb="200">
      <t>ウワマワ</t>
    </rPh>
    <rPh sb="206" eb="208">
      <t>コンゴ</t>
    </rPh>
    <rPh sb="208" eb="209">
      <t>アラ</t>
    </rPh>
    <rPh sb="211" eb="213">
      <t>ハッコウ</t>
    </rPh>
    <rPh sb="215" eb="217">
      <t>キギョウ</t>
    </rPh>
    <rPh sb="217" eb="218">
      <t>サイ</t>
    </rPh>
    <rPh sb="219" eb="220">
      <t>ガク</t>
    </rPh>
    <rPh sb="221" eb="223">
      <t>キュウスイ</t>
    </rPh>
    <rPh sb="223" eb="225">
      <t>シュウエキ</t>
    </rPh>
    <rPh sb="226" eb="227">
      <t>ガク</t>
    </rPh>
    <rPh sb="234" eb="236">
      <t>チュウシ</t>
    </rPh>
    <rPh sb="240" eb="242">
      <t>ケイエイ</t>
    </rPh>
    <rPh sb="243" eb="244">
      <t>オコナ</t>
    </rPh>
    <rPh sb="248" eb="249">
      <t>モト</t>
    </rPh>
    <rPh sb="260" eb="263">
      <t>コウリツセイ</t>
    </rPh>
    <rPh sb="269" eb="271">
      <t>シセツ</t>
    </rPh>
    <rPh sb="271" eb="273">
      <t>リヨウ</t>
    </rPh>
    <rPh sb="273" eb="274">
      <t>リツ</t>
    </rPh>
    <rPh sb="279" eb="282">
      <t>ヒカクテキ</t>
    </rPh>
    <rPh sb="282" eb="283">
      <t>タカ</t>
    </rPh>
    <rPh sb="284" eb="285">
      <t>アタイ</t>
    </rPh>
    <rPh sb="286" eb="288">
      <t>イジ</t>
    </rPh>
    <rPh sb="295" eb="298">
      <t>ユウシュウリツ</t>
    </rPh>
    <rPh sb="303" eb="305">
      <t>ネンネン</t>
    </rPh>
    <rPh sb="305" eb="307">
      <t>カイゼン</t>
    </rPh>
    <rPh sb="317" eb="319">
      <t>イゼン</t>
    </rPh>
    <rPh sb="322" eb="324">
      <t>ルイジ</t>
    </rPh>
    <rPh sb="324" eb="326">
      <t>ダンタイ</t>
    </rPh>
    <rPh sb="326" eb="328">
      <t>ヘイキン</t>
    </rPh>
    <rPh sb="328" eb="329">
      <t>アタイ</t>
    </rPh>
    <rPh sb="330" eb="332">
      <t>シタマワ</t>
    </rPh>
    <rPh sb="337" eb="339">
      <t>スイドウ</t>
    </rPh>
    <rPh sb="339" eb="341">
      <t>シセツ</t>
    </rPh>
    <rPh sb="342" eb="344">
      <t>キュウスイ</t>
    </rPh>
    <rPh sb="344" eb="346">
      <t>ソウチ</t>
    </rPh>
    <rPh sb="347" eb="348">
      <t>トオ</t>
    </rPh>
    <rPh sb="350" eb="352">
      <t>キュウスイ</t>
    </rPh>
    <rPh sb="355" eb="357">
      <t>スイリョウ</t>
    </rPh>
    <rPh sb="358" eb="360">
      <t>シュウエキ</t>
    </rPh>
    <rPh sb="361" eb="362">
      <t>ムス</t>
    </rPh>
    <rPh sb="369" eb="371">
      <t>ジョウキョウ</t>
    </rPh>
    <rPh sb="380" eb="382">
      <t>ホンシ</t>
    </rPh>
    <rPh sb="383" eb="385">
      <t>キュウスイ</t>
    </rPh>
    <rPh sb="385" eb="387">
      <t>クイキ</t>
    </rPh>
    <rPh sb="387" eb="389">
      <t>メンセキ</t>
    </rPh>
    <rPh sb="390" eb="391">
      <t>ヒロ</t>
    </rPh>
    <rPh sb="398" eb="400">
      <t>エンチョウ</t>
    </rPh>
    <rPh sb="401" eb="403">
      <t>ルイジ</t>
    </rPh>
    <rPh sb="403" eb="405">
      <t>ダンタイ</t>
    </rPh>
    <rPh sb="406" eb="408">
      <t>ヒカク</t>
    </rPh>
    <rPh sb="409" eb="411">
      <t>ヒジョウ</t>
    </rPh>
    <rPh sb="412" eb="413">
      <t>ナガ</t>
    </rPh>
    <rPh sb="417" eb="420">
      <t>サンカンブ</t>
    </rPh>
    <rPh sb="421" eb="422">
      <t>カカ</t>
    </rPh>
    <rPh sb="430" eb="432">
      <t>カンロ</t>
    </rPh>
    <rPh sb="433" eb="435">
      <t>イジ</t>
    </rPh>
    <rPh sb="435" eb="437">
      <t>カンリ</t>
    </rPh>
    <rPh sb="438" eb="440">
      <t>コンナン</t>
    </rPh>
    <rPh sb="444" eb="446">
      <t>ゲンイン</t>
    </rPh>
    <rPh sb="452" eb="453">
      <t>ア</t>
    </rPh>
    <rPh sb="460" eb="461">
      <t>ヒ</t>
    </rPh>
    <rPh sb="462" eb="463">
      <t>ツヅ</t>
    </rPh>
    <rPh sb="464" eb="467">
      <t>ケイカクテキ</t>
    </rPh>
    <rPh sb="469" eb="472">
      <t>コウカテキ</t>
    </rPh>
    <rPh sb="473" eb="475">
      <t>ロウスイ</t>
    </rPh>
    <rPh sb="475" eb="477">
      <t>チョウサ</t>
    </rPh>
    <rPh sb="477" eb="478">
      <t>オヨ</t>
    </rPh>
    <rPh sb="479" eb="481">
      <t>シュウゼン</t>
    </rPh>
    <rPh sb="482" eb="483">
      <t>オコナ</t>
    </rPh>
    <rPh sb="488" eb="491">
      <t>ユウシュウリツ</t>
    </rPh>
    <rPh sb="491" eb="493">
      <t>カイゼン</t>
    </rPh>
    <rPh sb="494" eb="495">
      <t>ハカ</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</si>
</sst>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0.38</c:v>
                </c:pt>
                <c:pt idx="2">
                  <c:v>0.28000000000000003</c:v>
                </c:pt>
                <c:pt idx="3">
                  <c:v>0.17</c:v>
                </c:pt>
                <c:pt idx="4">
                  <c:v>0.18</c:v>
                </c:pt>
              </c:numCache>
            </c:numRef>
          </c:val>
          <c:extLst>
            <c:ext xmlns:c16="http://schemas.microsoft.com/office/drawing/2014/chart" uri="{C3380CC4-5D6E-409C-BE32-E72D297353CC}">
              <c16:uniqueId val="{00000000-5B1D-46E0-8506-F70FD4C246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5B1D-46E0-8506-F70FD4C246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64.260000000000005</c:v>
                </c:pt>
                <c:pt idx="1">
                  <c:v>68.75</c:v>
                </c:pt>
                <c:pt idx="2">
                  <c:v>69.31</c:v>
                </c:pt>
                <c:pt idx="3">
                  <c:v>72.02</c:v>
                </c:pt>
                <c:pt idx="4">
                  <c:v>71.040000000000006</c:v>
                </c:pt>
              </c:numCache>
            </c:numRef>
          </c:val>
          <c:extLst>
            <c:ext xmlns:c16="http://schemas.microsoft.com/office/drawing/2014/chart" uri="{C3380CC4-5D6E-409C-BE32-E72D297353CC}">
              <c16:uniqueId val="{00000000-33E2-4B17-820A-462BAFCD31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33E2-4B17-820A-462BAFCD31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78.510000000000005</c:v>
                </c:pt>
                <c:pt idx="1">
                  <c:v>78.23</c:v>
                </c:pt>
                <c:pt idx="2">
                  <c:v>77.23</c:v>
                </c:pt>
                <c:pt idx="3">
                  <c:v>78.81</c:v>
                </c:pt>
                <c:pt idx="4">
                  <c:v>79.81</c:v>
                </c:pt>
              </c:numCache>
            </c:numRef>
          </c:val>
          <c:extLst>
            <c:ext xmlns:c16="http://schemas.microsoft.com/office/drawing/2014/chart" uri="{C3380CC4-5D6E-409C-BE32-E72D297353CC}">
              <c16:uniqueId val="{00000000-20EC-4209-BFD0-A95D2BAFCE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0EC-4209-BFD0-A95D2BAFCE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112.1</c:v>
                </c:pt>
                <c:pt idx="1">
                  <c:v>112.38</c:v>
                </c:pt>
                <c:pt idx="2">
                  <c:v>114.37</c:v>
                </c:pt>
                <c:pt idx="3">
                  <c:v>110.99</c:v>
                </c:pt>
                <c:pt idx="4">
                  <c:v>112.31</c:v>
                </c:pt>
              </c:numCache>
            </c:numRef>
          </c:val>
          <c:extLst>
            <c:ext xmlns:c16="http://schemas.microsoft.com/office/drawing/2014/chart" uri="{C3380CC4-5D6E-409C-BE32-E72D297353CC}">
              <c16:uniqueId val="{00000000-BECD-41EC-937C-D46A3FBDD3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ECD-41EC-937C-D46A3FBDD3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39.71</c:v>
                </c:pt>
                <c:pt idx="1">
                  <c:v>41.08</c:v>
                </c:pt>
                <c:pt idx="2">
                  <c:v>42.65</c:v>
                </c:pt>
                <c:pt idx="3">
                  <c:v>44.18</c:v>
                </c:pt>
                <c:pt idx="4">
                  <c:v>45.24</c:v>
                </c:pt>
              </c:numCache>
            </c:numRef>
          </c:val>
          <c:extLst>
            <c:ext xmlns:c16="http://schemas.microsoft.com/office/drawing/2014/chart" uri="{C3380CC4-5D6E-409C-BE32-E72D297353CC}">
              <c16:uniqueId val="{00000000-3024-4635-BE5F-0859EF3124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3024-4635-BE5F-0859EF3124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0.6</c:v>
                </c:pt>
                <c:pt idx="1">
                  <c:v>2.74</c:v>
                </c:pt>
                <c:pt idx="2">
                  <c:v>2.86</c:v>
                </c:pt>
                <c:pt idx="3">
                  <c:v>3.07</c:v>
                </c:pt>
                <c:pt idx="4">
                  <c:v>3.17</c:v>
                </c:pt>
              </c:numCache>
            </c:numRef>
          </c:val>
          <c:extLst>
            <c:ext xmlns:c16="http://schemas.microsoft.com/office/drawing/2014/chart" uri="{C3380CC4-5D6E-409C-BE32-E72D297353CC}">
              <c16:uniqueId val="{00000000-1F8A-499C-8158-008E1D5A47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1F8A-499C-8158-008E1D5A47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02-4B9E-A610-CD766CCED6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402-4B9E-A610-CD766CCED6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197.97</c:v>
                </c:pt>
                <c:pt idx="1">
                  <c:v>206.19</c:v>
                </c:pt>
                <c:pt idx="2">
                  <c:v>226.54</c:v>
                </c:pt>
                <c:pt idx="3">
                  <c:v>226.13</c:v>
                </c:pt>
                <c:pt idx="4">
                  <c:v>196.23</c:v>
                </c:pt>
              </c:numCache>
            </c:numRef>
          </c:val>
          <c:extLst>
            <c:ext xmlns:c16="http://schemas.microsoft.com/office/drawing/2014/chart" uri="{C3380CC4-5D6E-409C-BE32-E72D297353CC}">
              <c16:uniqueId val="{00000000-0CAD-4C32-89B5-4AB9895746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0CAD-4C32-89B5-4AB9895746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422.3</c:v>
                </c:pt>
                <c:pt idx="1">
                  <c:v>414.49</c:v>
                </c:pt>
                <c:pt idx="2">
                  <c:v>405.09</c:v>
                </c:pt>
                <c:pt idx="3">
                  <c:v>392.43</c:v>
                </c:pt>
                <c:pt idx="4">
                  <c:v>418.53</c:v>
                </c:pt>
              </c:numCache>
            </c:numRef>
          </c:val>
          <c:extLst>
            <c:ext xmlns:c16="http://schemas.microsoft.com/office/drawing/2014/chart" uri="{C3380CC4-5D6E-409C-BE32-E72D297353CC}">
              <c16:uniqueId val="{00000000-646B-4D8B-86CC-C6FE04F515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646B-4D8B-86CC-C6FE04F515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108.01</c:v>
                </c:pt>
                <c:pt idx="1">
                  <c:v>108.18</c:v>
                </c:pt>
                <c:pt idx="2">
                  <c:v>110.01</c:v>
                </c:pt>
                <c:pt idx="3">
                  <c:v>107.07</c:v>
                </c:pt>
                <c:pt idx="4">
                  <c:v>102.82</c:v>
                </c:pt>
              </c:numCache>
            </c:numRef>
          </c:val>
          <c:extLst>
            <c:ext xmlns:c16="http://schemas.microsoft.com/office/drawing/2014/chart" uri="{C3380CC4-5D6E-409C-BE32-E72D297353CC}">
              <c16:uniqueId val="{00000000-D171-47F1-9B81-7A842636E5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171-47F1-9B81-7A842636E5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164.78</c:v>
                </c:pt>
                <c:pt idx="1">
                  <c:v>166.28</c:v>
                </c:pt>
                <c:pt idx="2">
                  <c:v>163.74</c:v>
                </c:pt>
                <c:pt idx="3">
                  <c:v>168.56</c:v>
                </c:pt>
                <c:pt idx="4">
                  <c:v>167.71</c:v>
                </c:pt>
              </c:numCache>
            </c:numRef>
          </c:val>
          <c:extLst>
            <c:ext xmlns:c16="http://schemas.microsoft.com/office/drawing/2014/chart" uri="{C3380CC4-5D6E-409C-BE32-E72D297353CC}">
              <c16:uniqueId val="{00000000-43E0-43A3-B469-F1EC37B348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43E0-43A3-B469-F1EC37B348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那須塩原市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117143</v>
      </c>
      <c r="AM8" s="61"/>
      <c r="AN8" s="61"/>
      <c r="AO8" s="61"/>
      <c r="AP8" s="61"/>
      <c r="AQ8" s="61"/>
      <c r="AR8" s="61"/>
      <c r="AS8" s="61"/>
      <c r="AT8" s="52">
        <f>データ!$S$6</f>
        <v>592.74</v>
      </c>
      <c r="AU8" s="53"/>
      <c r="AV8" s="53"/>
      <c r="AW8" s="53"/>
      <c r="AX8" s="53"/>
      <c r="AY8" s="53"/>
      <c r="AZ8" s="53"/>
      <c r="BA8" s="53"/>
      <c r="BB8" s="54">
        <f>データ!$T$6</f>
        <v>197.63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65.239999999999995</v>
      </c>
      <c r="J10" s="53"/>
      <c r="K10" s="53"/>
      <c r="L10" s="53"/>
      <c r="M10" s="53"/>
      <c r="N10" s="53"/>
      <c r="O10" s="64"/>
      <c r="P10" s="54">
        <f>データ!$P$6</f>
        <v>97.52</v>
      </c>
      <c r="Q10" s="54"/>
      <c r="R10" s="54"/>
      <c r="S10" s="54"/>
      <c r="T10" s="54"/>
      <c r="U10" s="54"/>
      <c r="V10" s="54"/>
      <c r="W10" s="61">
        <f>データ!$Q$6</f>
        <v>3657</v>
      </c>
      <c r="X10" s="61"/>
      <c r="Y10" s="61"/>
      <c r="Z10" s="61"/>
      <c r="AA10" s="61"/>
      <c r="AB10" s="61"/>
      <c r="AC10" s="61"/>
      <c r="AD10" s="2"/>
      <c r="AE10" s="2"/>
      <c r="AF10" s="2"/>
      <c r="AG10" s="2"/>
      <c r="AH10" s="4"/>
      <c r="AI10" s="4"/>
      <c r="AJ10" s="4"/>
      <c r="AK10" s="4"/>
      <c r="AL10" s="61">
        <f>データ!$U$6</f>
        <v>114128</v>
      </c>
      <c r="AM10" s="61"/>
      <c r="AN10" s="61"/>
      <c r="AO10" s="61"/>
      <c r="AP10" s="61"/>
      <c r="AQ10" s="61"/>
      <c r="AR10" s="61"/>
      <c r="AS10" s="61"/>
      <c r="AT10" s="52">
        <f>データ!$V$6</f>
        <v>254.26</v>
      </c>
      <c r="AU10" s="53"/>
      <c r="AV10" s="53"/>
      <c r="AW10" s="53"/>
      <c r="AX10" s="53"/>
      <c r="AY10" s="53"/>
      <c r="AZ10" s="53"/>
      <c r="BA10" s="53"/>
      <c r="BB10" s="54">
        <f>データ!$W$6</f>
        <v>448.86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7pscx3qGgoM/AcfpGTmieNpsHfsEpL9KgZcmFB3QlIden5OFQhHyO1iLOlat5Um2DKOJgf9/NsqILFfRoHvyQ==" saltValue="f0dDAI6M2gWvVHz/7uhU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92134</v>
      </c>
      <c r="D6" s="34">
        <f t="shared" si="3"/>
        <v>46</v>
      </c>
      <c r="E6" s="34">
        <f t="shared" si="3"/>
        <v>1</v>
      </c>
      <c r="F6" s="34">
        <f t="shared" si="3"/>
        <v>0</v>
      </c>
      <c r="G6" s="34">
        <f t="shared" si="3"/>
        <v>1</v>
      </c>
      <c r="H6" s="34" t="str">
        <f t="shared" si="3"/>
        <v>栃木県　那須塩原市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65.239999999999995</v>
      </c>
      <c r="P6" s="35">
        <f t="shared" si="3"/>
        <v>97.52</v>
      </c>
      <c r="Q6" s="35">
        <f t="shared" si="3"/>
        <v>3657</v>
      </c>
      <c r="R6" s="35">
        <f t="shared" si="3"/>
        <v>117143</v>
      </c>
      <c r="S6" s="35">
        <f t="shared" si="3"/>
        <v>592.74</v>
      </c>
      <c r="T6" s="35">
        <f t="shared" si="3"/>
        <v>197.63</v>
      </c>
      <c r="U6" s="35">
        <f t="shared" si="3"/>
        <v>114128</v>
      </c>
      <c r="V6" s="35">
        <f t="shared" si="3"/>
        <v>254.26</v>
      </c>
      <c r="W6" s="35">
        <f t="shared" si="3"/>
        <v>448.86</v>
      </c>
      <c r="X6" s="36">
        <f>IF(X7="",NA(),X7)</f>
        <v>112.1</v>
      </c>
      <c r="Y6" s="36">
        <f t="shared" ref="Y6:AG6" si="4">IF(Y7="",NA(),Y7)</f>
        <v>112.38</v>
      </c>
      <c r="Z6" s="36">
        <f t="shared" si="4"/>
        <v>114.37</v>
      </c>
      <c r="AA6" s="36">
        <f t="shared" si="4"/>
        <v>110.99</v>
      </c>
      <c r="AB6" s="36">
        <f t="shared" si="4"/>
        <v>112.31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197.97</v>
      </c>
      <c r="AU6" s="36">
        <f t="shared" ref="AU6:BC6" si="6">IF(AU7="",NA(),AU7)</f>
        <v>206.19</v>
      </c>
      <c r="AV6" s="36">
        <f t="shared" si="6"/>
        <v>226.54</v>
      </c>
      <c r="AW6" s="36">
        <f t="shared" si="6"/>
        <v>226.13</v>
      </c>
      <c r="AX6" s="36">
        <f t="shared" si="6"/>
        <v>196.23</v>
      </c>
      <c r="AY6" s="36">
        <f t="shared" si="6"/>
        <v>349.04</v>
      </c>
      <c r="AZ6" s="36">
        <f t="shared" si="6"/>
        <v>337.49</v>
      </c>
      <c r="BA6" s="36">
        <f t="shared" si="6"/>
        <v>335.6</v>
      </c>
      <c r="BB6" s="36">
        <f t="shared" si="6"/>
        <v>358.91</v>
      </c>
      <c r="BC6" s="36">
        <f t="shared" si="6"/>
        <v>360.96</v>
      </c>
      <c r="BD6" s="35" t="str">
        <f>IF(BD7="","",IF(BD7="-","【-】","【"&amp;SUBSTITUTE(TEXT(BD7,"#,##0.00"),"-","△")&amp;"】"))</f>
        <v>【260.31】</v>
      </c>
      <c r="BE6" s="36">
        <f>IF(BE7="",NA(),BE7)</f>
        <v>422.3</v>
      </c>
      <c r="BF6" s="36">
        <f t="shared" ref="BF6:BN6" si="7">IF(BF7="",NA(),BF7)</f>
        <v>414.49</v>
      </c>
      <c r="BG6" s="36">
        <f t="shared" si="7"/>
        <v>405.09</v>
      </c>
      <c r="BH6" s="36">
        <f t="shared" si="7"/>
        <v>392.43</v>
      </c>
      <c r="BI6" s="36">
        <f t="shared" si="7"/>
        <v>418.53</v>
      </c>
      <c r="BJ6" s="36">
        <f t="shared" si="7"/>
        <v>254.54</v>
      </c>
      <c r="BK6" s="36">
        <f t="shared" si="7"/>
        <v>265.92</v>
      </c>
      <c r="BL6" s="36">
        <f t="shared" si="7"/>
        <v>258.26</v>
      </c>
      <c r="BM6" s="36">
        <f t="shared" si="7"/>
        <v>247.27</v>
      </c>
      <c r="BN6" s="36">
        <f t="shared" si="7"/>
        <v>239.18</v>
      </c>
      <c r="BO6" s="35" t="str">
        <f>IF(BO7="","",IF(BO7="-","【-】","【"&amp;SUBSTITUTE(TEXT(BO7,"#,##0.00"),"-","△")&amp;"】"))</f>
        <v>【275.67】</v>
      </c>
      <c r="BP6" s="36">
        <f>IF(BP7="",NA(),BP7)</f>
        <v>108.01</v>
      </c>
      <c r="BQ6" s="36">
        <f t="shared" ref="BQ6:BY6" si="8">IF(BQ7="",NA(),BQ7)</f>
        <v>108.18</v>
      </c>
      <c r="BR6" s="36">
        <f t="shared" si="8"/>
        <v>110.01</v>
      </c>
      <c r="BS6" s="36">
        <f t="shared" si="8"/>
        <v>107.07</v>
      </c>
      <c r="BT6" s="36">
        <f t="shared" si="8"/>
        <v>102.82</v>
      </c>
      <c r="BU6" s="36">
        <f t="shared" si="8"/>
        <v>106.52</v>
      </c>
      <c r="BV6" s="36">
        <f t="shared" si="8"/>
        <v>105.86</v>
      </c>
      <c r="BW6" s="36">
        <f t="shared" si="8"/>
        <v>106.07</v>
      </c>
      <c r="BX6" s="36">
        <f t="shared" si="8"/>
        <v>105.34</v>
      </c>
      <c r="BY6" s="36">
        <f t="shared" si="8"/>
        <v>101.89</v>
      </c>
      <c r="BZ6" s="35" t="str">
        <f>IF(BZ7="","",IF(BZ7="-","【-】","【"&amp;SUBSTITUTE(TEXT(BZ7,"#,##0.00"),"-","△")&amp;"】"))</f>
        <v>【100.05】</v>
      </c>
      <c r="CA6" s="36">
        <f>IF(CA7="",NA(),CA7)</f>
        <v>164.78</v>
      </c>
      <c r="CB6" s="36">
        <f t="shared" ref="CB6:CJ6" si="9">IF(CB7="",NA(),CB7)</f>
        <v>166.28</v>
      </c>
      <c r="CC6" s="36">
        <f t="shared" si="9"/>
        <v>163.74</v>
      </c>
      <c r="CD6" s="36">
        <f t="shared" si="9"/>
        <v>168.56</v>
      </c>
      <c r="CE6" s="36">
        <f t="shared" si="9"/>
        <v>167.71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64.260000000000005</v>
      </c>
      <c r="CM6" s="36">
        <f t="shared" ref="CM6:CU6" si="10">IF(CM7="",NA(),CM7)</f>
        <v>68.75</v>
      </c>
      <c r="CN6" s="36">
        <f t="shared" si="10"/>
        <v>69.31</v>
      </c>
      <c r="CO6" s="36">
        <f t="shared" si="10"/>
        <v>72.02</v>
      </c>
      <c r="CP6" s="36">
        <f t="shared" si="10"/>
        <v>71.040000000000006</v>
      </c>
      <c r="CQ6" s="36">
        <f t="shared" si="10"/>
        <v>62.1</v>
      </c>
      <c r="CR6" s="36">
        <f t="shared" si="10"/>
        <v>62.38</v>
      </c>
      <c r="CS6" s="36">
        <f t="shared" si="10"/>
        <v>62.83</v>
      </c>
      <c r="CT6" s="36">
        <f t="shared" si="10"/>
        <v>62.05</v>
      </c>
      <c r="CU6" s="36">
        <f t="shared" si="10"/>
        <v>63.23</v>
      </c>
      <c r="CV6" s="35" t="str">
        <f>IF(CV7="","",IF(CV7="-","【-】","【"&amp;SUBSTITUTE(TEXT(CV7,"#,##0.00"),"-","△")&amp;"】"))</f>
        <v>【60.69】</v>
      </c>
      <c r="CW6" s="36">
        <f>IF(CW7="",NA(),CW7)</f>
        <v>78.510000000000005</v>
      </c>
      <c r="CX6" s="36">
        <f t="shared" ref="CX6:DF6" si="11">IF(CX7="",NA(),CX7)</f>
        <v>78.23</v>
      </c>
      <c r="CY6" s="36">
        <f t="shared" si="11"/>
        <v>77.23</v>
      </c>
      <c r="CZ6" s="36">
        <f t="shared" si="11"/>
        <v>78.81</v>
      </c>
      <c r="DA6" s="36">
        <f t="shared" si="11"/>
        <v>79.81</v>
      </c>
      <c r="DB6" s="36">
        <f t="shared" si="11"/>
        <v>89.52</v>
      </c>
      <c r="DC6" s="36">
        <f t="shared" si="11"/>
        <v>89.17</v>
      </c>
      <c r="DD6" s="36">
        <f t="shared" si="11"/>
        <v>88.86</v>
      </c>
      <c r="DE6" s="36">
        <f t="shared" si="11"/>
        <v>89.11</v>
      </c>
      <c r="DF6" s="36">
        <f t="shared" si="11"/>
        <v>89.35</v>
      </c>
      <c r="DG6" s="35" t="str">
        <f>IF(DG7="","",IF(DG7="-","【-】","【"&amp;SUBSTITUTE(TEXT(DG7,"#,##0.00"),"-","△")&amp;"】"))</f>
        <v>【89.82】</v>
      </c>
      <c r="DH6" s="36">
        <f>IF(DH7="",NA(),DH7)</f>
        <v>39.71</v>
      </c>
      <c r="DI6" s="36">
        <f t="shared" ref="DI6:DQ6" si="12">IF(DI7="",NA(),DI7)</f>
        <v>41.08</v>
      </c>
      <c r="DJ6" s="36">
        <f t="shared" si="12"/>
        <v>42.65</v>
      </c>
      <c r="DK6" s="36">
        <f t="shared" si="12"/>
        <v>44.18</v>
      </c>
      <c r="DL6" s="36">
        <f t="shared" si="12"/>
        <v>45.24</v>
      </c>
      <c r="DM6" s="36">
        <f t="shared" si="12"/>
        <v>46.58</v>
      </c>
      <c r="DN6" s="36">
        <f t="shared" si="12"/>
        <v>46.99</v>
      </c>
      <c r="DO6" s="36">
        <f t="shared" si="12"/>
        <v>47.89</v>
      </c>
      <c r="DP6" s="36">
        <f t="shared" si="12"/>
        <v>48.69</v>
      </c>
      <c r="DQ6" s="36">
        <f t="shared" si="12"/>
        <v>49.62</v>
      </c>
      <c r="DR6" s="35" t="str">
        <f>IF(DR7="","",IF(DR7="-","【-】","【"&amp;SUBSTITUTE(TEXT(DR7,"#,##0.00"),"-","△")&amp;"】"))</f>
        <v>【50.19】</v>
      </c>
      <c r="DS6" s="36">
        <f>IF(DS7="",NA(),DS7)</f>
        <v>0.6</v>
      </c>
      <c r="DT6" s="36">
        <f t="shared" ref="DT6:EB6" si="13">IF(DT7="",NA(),DT7)</f>
        <v>2.74</v>
      </c>
      <c r="DU6" s="36">
        <f t="shared" si="13"/>
        <v>2.86</v>
      </c>
      <c r="DV6" s="36">
        <f t="shared" si="13"/>
        <v>3.07</v>
      </c>
      <c r="DW6" s="36">
        <f t="shared" si="13"/>
        <v>3.17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0.52</v>
      </c>
      <c r="EE6" s="36">
        <f t="shared" ref="EE6:EM6" si="14">IF(EE7="",NA(),EE7)</f>
        <v>0.38</v>
      </c>
      <c r="EF6" s="36">
        <f t="shared" si="14"/>
        <v>0.28000000000000003</v>
      </c>
      <c r="EG6" s="36">
        <f t="shared" si="14"/>
        <v>0.17</v>
      </c>
      <c r="EH6" s="36">
        <f t="shared" si="14"/>
        <v>0.18</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92134</v>
      </c>
      <c r="D7" s="38">
        <v>46</v>
      </c>
      <c r="E7" s="38">
        <v>1</v>
      </c>
      <c r="F7" s="38">
        <v>0</v>
      </c>
      <c r="G7" s="38">
        <v>1</v>
      </c>
      <c r="H7" s="38" t="s">
        <v>93</v>
      </c>
      <c r="I7" s="38" t="s">
        <v>94</v>
      </c>
      <c r="J7" s="38" t="s">
        <v>95</v>
      </c>
      <c r="K7" s="38" t="s">
        <v>96</v>
      </c>
      <c r="L7" s="38" t="s">
        <v>97</v>
      </c>
      <c r="M7" s="38" t="s">
        <v>98</v>
      </c>
      <c r="N7" s="39" t="s">
        <v>99</v>
      </c>
      <c r="O7" s="39">
        <v>65.239999999999995</v>
      </c>
      <c r="P7" s="39">
        <v>97.52</v>
      </c>
      <c r="Q7" s="39">
        <v>3657</v>
      </c>
      <c r="R7" s="39">
        <v>117143</v>
      </c>
      <c r="S7" s="39">
        <v>592.74</v>
      </c>
      <c r="T7" s="39">
        <v>197.63</v>
      </c>
      <c r="U7" s="39">
        <v>114128</v>
      </c>
      <c r="V7" s="39">
        <v>254.26</v>
      </c>
      <c r="W7" s="39">
        <v>448.86</v>
      </c>
      <c r="X7" s="39">
        <v>112.1</v>
      </c>
      <c r="Y7" s="39">
        <v>112.38</v>
      </c>
      <c r="Z7" s="39">
        <v>114.37</v>
      </c>
      <c r="AA7" s="39">
        <v>110.99</v>
      </c>
      <c r="AB7" s="39">
        <v>112.31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197.97</v>
      </c>
      <c r="AU7" s="39">
        <v>206.19</v>
      </c>
      <c r="AV7" s="39">
        <v>226.54</v>
      </c>
      <c r="AW7" s="39">
        <v>226.13</v>
      </c>
      <c r="AX7" s="39">
        <v>196.23</v>
      </c>
      <c r="AY7" s="39">
        <v>349.04</v>
      </c>
      <c r="AZ7" s="39">
        <v>337.49</v>
      </c>
      <c r="BA7" s="39">
        <v>335.6</v>
      </c>
      <c r="BB7" s="39">
        <v>358.91</v>
      </c>
      <c r="BC7" s="39">
        <v>360.96</v>
      </c>
      <c r="BD7" s="39">
        <v>260.31</v>
      </c>
      <c r="BE7" s="39">
        <v>422.3</v>
      </c>
      <c r="BF7" s="39">
        <v>414.49</v>
      </c>
      <c r="BG7" s="39">
        <v>405.09</v>
      </c>
      <c r="BH7" s="39">
        <v>392.43</v>
      </c>
      <c r="BI7" s="39">
        <v>418.53</v>
      </c>
      <c r="BJ7" s="39">
        <v>254.54</v>
      </c>
      <c r="BK7" s="39">
        <v>265.92</v>
      </c>
      <c r="BL7" s="39">
        <v>258.26</v>
      </c>
      <c r="BM7" s="39">
        <v>247.27</v>
      </c>
      <c r="BN7" s="39">
        <v>239.18</v>
      </c>
      <c r="BO7" s="39">
        <v>275.67</v>
      </c>
      <c r="BP7" s="39">
        <v>108.01</v>
      </c>
      <c r="BQ7" s="39">
        <v>108.18</v>
      </c>
      <c r="BR7" s="39">
        <v>110.01</v>
      </c>
      <c r="BS7" s="39">
        <v>107.07</v>
      </c>
      <c r="BT7" s="39">
        <v>102.82</v>
      </c>
      <c r="BU7" s="39">
        <v>106.52</v>
      </c>
      <c r="BV7" s="39">
        <v>105.86</v>
      </c>
      <c r="BW7" s="39">
        <v>106.07</v>
      </c>
      <c r="BX7" s="39">
        <v>105.34</v>
      </c>
      <c r="BY7" s="39">
        <v>101.89</v>
      </c>
      <c r="BZ7" s="39">
        <v>100.05</v>
      </c>
      <c r="CA7" s="39">
        <v>164.78</v>
      </c>
      <c r="CB7" s="39">
        <v>166.28</v>
      </c>
      <c r="CC7" s="39">
        <v>163.74</v>
      </c>
      <c r="CD7" s="39">
        <v>168.56</v>
      </c>
      <c r="CE7" s="39">
        <v>167.71</v>
      </c>
      <c r="CF7" s="39">
        <v>155.80000000000001</v>
      </c>
      <c r="CG7" s="39">
        <v>158.58000000000001</v>
      </c>
      <c r="CH7" s="39">
        <v>159.22</v>
      </c>
      <c r="CI7" s="39">
        <v>159.6</v>
      </c>
      <c r="CJ7" s="39">
        <v>156.32</v>
      </c>
      <c r="CK7" s="39">
        <v>166.4</v>
      </c>
      <c r="CL7" s="39">
        <v>64.260000000000005</v>
      </c>
      <c r="CM7" s="39">
        <v>68.75</v>
      </c>
      <c r="CN7" s="39">
        <v>69.31</v>
      </c>
      <c r="CO7" s="39">
        <v>72.02</v>
      </c>
      <c r="CP7" s="39">
        <v>71.040000000000006</v>
      </c>
      <c r="CQ7" s="39">
        <v>62.1</v>
      </c>
      <c r="CR7" s="39">
        <v>62.38</v>
      </c>
      <c r="CS7" s="39">
        <v>62.83</v>
      </c>
      <c r="CT7" s="39">
        <v>62.05</v>
      </c>
      <c r="CU7" s="39">
        <v>63.23</v>
      </c>
      <c r="CV7" s="39">
        <v>60.69</v>
      </c>
      <c r="CW7" s="39">
        <v>78.510000000000005</v>
      </c>
      <c r="CX7" s="39">
        <v>78.23</v>
      </c>
      <c r="CY7" s="39">
        <v>77.23</v>
      </c>
      <c r="CZ7" s="39">
        <v>78.81</v>
      </c>
      <c r="DA7" s="39">
        <v>79.81</v>
      </c>
      <c r="DB7" s="39">
        <v>89.52</v>
      </c>
      <c r="DC7" s="39">
        <v>89.17</v>
      </c>
      <c r="DD7" s="39">
        <v>88.86</v>
      </c>
      <c r="DE7" s="39">
        <v>89.11</v>
      </c>
      <c r="DF7" s="39">
        <v>89.35</v>
      </c>
      <c r="DG7" s="39">
        <v>89.82</v>
      </c>
      <c r="DH7" s="39">
        <v>39.71</v>
      </c>
      <c r="DI7" s="39">
        <v>41.08</v>
      </c>
      <c r="DJ7" s="39">
        <v>42.65</v>
      </c>
      <c r="DK7" s="39">
        <v>44.18</v>
      </c>
      <c r="DL7" s="39">
        <v>45.24</v>
      </c>
      <c r="DM7" s="39">
        <v>46.58</v>
      </c>
      <c r="DN7" s="39">
        <v>46.99</v>
      </c>
      <c r="DO7" s="39">
        <v>47.89</v>
      </c>
      <c r="DP7" s="39">
        <v>48.69</v>
      </c>
      <c r="DQ7" s="39">
        <v>49.62</v>
      </c>
      <c r="DR7" s="39">
        <v>50.19</v>
      </c>
      <c r="DS7" s="39">
        <v>0.6</v>
      </c>
      <c r="DT7" s="39">
        <v>2.74</v>
      </c>
      <c r="DU7" s="39">
        <v>2.86</v>
      </c>
      <c r="DV7" s="39">
        <v>3.07</v>
      </c>
      <c r="DW7" s="39">
        <v>3.17</v>
      </c>
      <c r="DX7" s="39">
        <v>14.45</v>
      </c>
      <c r="DY7" s="39">
        <v>15.83</v>
      </c>
      <c r="DZ7" s="39">
        <v>16.899999999999999</v>
      </c>
      <c r="EA7" s="39">
        <v>18.260000000000002</v>
      </c>
      <c r="EB7" s="39">
        <v>19.510000000000002</v>
      </c>
      <c r="EC7" s="39">
        <v>20.63</v>
      </c>
      <c r="ED7" s="39">
        <v>0.52</v>
      </c>
      <c r="EE7" s="39">
        <v>0.38</v>
      </c>
      <c r="EF7" s="39">
        <v>0.28000000000000003</v>
      </c>
      <c r="EG7" s="39">
        <v>0.17</v>
      </c>
      <c r="EH7" s="39">
        <v>0.18</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2022-01-19T06:38:36Z</cp:lastPrinted>
  <dcterms:created xsi:type="dcterms:W3CDTF">2021-12-03T06:45:42Z</dcterms:created>
  <dcterms:modified xsi:type="dcterms:W3CDTF">2022-02-22T08:50:44Z</dcterms:modified>
  <cp:category/>
</cp:coreProperties>
</file>