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/>
  <mc:AlternateContent xmlns:mc="http://schemas.openxmlformats.org/markup-compatibility/2006">
    <mc:Choice Requires="x15">
      <x15ac:absPath xmlns:x15ac="http://schemas.microsoft.com/office/spreadsheetml/2010/11/ac" url="L:\05財政担当\R5（2023）\④公営企業\02 公営企業決算統計\16 公営企業に係る経営比較分析表（令和４年度決算）の分析等について\03 市町等→県\12さくら市（修正待ち）\02 水道、公共修正（0226）\"/>
    </mc:Choice>
  </mc:AlternateContent>
  <xr:revisionPtr revIDLastSave="0" documentId="13_ncr:1_{E7A8AF6E-4E97-4035-8FF2-87BA96FCBB7A}" xr6:coauthVersionLast="47" xr6:coauthVersionMax="47" xr10:uidLastSave="{00000000-0000-0000-0000-000000000000}"/>
  <workbookProtection workbookAlgorithmName="SHA-512" workbookHashValue="gTb1ehQvF8DgE+lFBiJn/vDyf15ZSNcmZgg5nLZ9BrHCBi49pDM3IsCkbK1BWb/6OKrv/h1RMTpkaSBb5LhXQg==" workbookSaltValue="i4e+N1nPxpXVJTmWGmyCsw==" workbookSpinCount="100000" lockStructure="1"/>
  <bookViews>
    <workbookView xWindow="28680" yWindow="1620" windowWidth="29040" windowHeight="15840" xr2:uid="{00000000-000D-0000-FFFF-FFFF00000000}"/>
  </bookViews>
  <sheets>
    <sheet name="法適用_下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N85" i="4" s="1"/>
  <c r="EC6" i="5"/>
  <c r="EB6" i="5"/>
  <c r="EA6" i="5"/>
  <c r="DZ6" i="5"/>
  <c r="DY6" i="5"/>
  <c r="DX6" i="5"/>
  <c r="DW6" i="5"/>
  <c r="DV6" i="5"/>
  <c r="DU6" i="5"/>
  <c r="DT6" i="5"/>
  <c r="DS6" i="5"/>
  <c r="M85" i="4" s="1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5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F85" i="4" s="1"/>
  <c r="AS6" i="5"/>
  <c r="AR6" i="5"/>
  <c r="AQ6" i="5"/>
  <c r="AP6" i="5"/>
  <c r="AO6" i="5"/>
  <c r="AN6" i="5"/>
  <c r="AM6" i="5"/>
  <c r="AL6" i="5"/>
  <c r="AK6" i="5"/>
  <c r="AJ6" i="5"/>
  <c r="AI6" i="5"/>
  <c r="E85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AL10" i="4" s="1"/>
  <c r="U6" i="5"/>
  <c r="BB8" i="4" s="1"/>
  <c r="T6" i="5"/>
  <c r="S6" i="5"/>
  <c r="AL8" i="4" s="1"/>
  <c r="R6" i="5"/>
  <c r="Q6" i="5"/>
  <c r="P6" i="5"/>
  <c r="O6" i="5"/>
  <c r="N6" i="5"/>
  <c r="B10" i="4" s="1"/>
  <c r="M6" i="5"/>
  <c r="L6" i="5"/>
  <c r="W8" i="4" s="1"/>
  <c r="K6" i="5"/>
  <c r="P8" i="4" s="1"/>
  <c r="J6" i="5"/>
  <c r="I6" i="5"/>
  <c r="H6" i="5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L85" i="4"/>
  <c r="J85" i="4"/>
  <c r="I85" i="4"/>
  <c r="H85" i="4"/>
  <c r="G85" i="4"/>
  <c r="BB10" i="4"/>
  <c r="AT10" i="4"/>
  <c r="AD10" i="4"/>
  <c r="W10" i="4"/>
  <c r="P10" i="4"/>
  <c r="I10" i="4"/>
  <c r="AT8" i="4"/>
  <c r="AD8" i="4"/>
  <c r="I8" i="4"/>
  <c r="B8" i="4"/>
  <c r="B6" i="4"/>
</calcChain>
</file>

<file path=xl/sharedStrings.xml><?xml version="1.0" encoding="utf-8"?>
<sst xmlns="http://schemas.openxmlformats.org/spreadsheetml/2006/main" count="253" uniqueCount="115">
  <si>
    <t>経営比較分析表（令和4年度決算）</t>
    <rPh sb="8" eb="10">
      <t>レイワ</t>
    </rPh>
    <rPh sb="11" eb="13">
      <t>ネンド</t>
    </rPh>
    <phoneticPr fontId="1"/>
  </si>
  <si>
    <t>人口（人）</t>
    <rPh sb="0" eb="2">
      <t>ジンコウ</t>
    </rPh>
    <rPh sb="3" eb="4">
      <t>ヒト</t>
    </rPh>
    <phoneticPr fontId="1"/>
  </si>
  <si>
    <t>業務名</t>
    <rPh sb="2" eb="3">
      <t>メイ</t>
    </rPh>
    <phoneticPr fontId="1"/>
  </si>
  <si>
    <t>事業名</t>
  </si>
  <si>
    <t>事業CD</t>
    <rPh sb="0" eb="2">
      <t>ジギョウ</t>
    </rPh>
    <phoneticPr fontId="1"/>
  </si>
  <si>
    <t>業種CD</t>
    <rPh sb="0" eb="2">
      <t>ギョウシュ</t>
    </rPh>
    <phoneticPr fontId="1"/>
  </si>
  <si>
    <t>管理者の情報</t>
    <rPh sb="0" eb="3">
      <t>カンリシャ</t>
    </rPh>
    <rPh sb="4" eb="6">
      <t>ジョウホウ</t>
    </rPh>
    <phoneticPr fontId="1"/>
  </si>
  <si>
    <t>2. 老朽化の状況</t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</si>
  <si>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</si>
  <si>
    <t>1⑤</t>
  </si>
  <si>
    <t>全体総括</t>
    <rPh sb="0" eb="2">
      <t>ゼンタイ</t>
    </rPh>
    <rPh sb="2" eb="4">
      <t>ソウカツ</t>
    </rPh>
    <phoneticPr fontId="1"/>
  </si>
  <si>
    <t>業種名</t>
    <rPh sb="2" eb="3">
      <t>メイ</t>
    </rPh>
    <phoneticPr fontId="1"/>
  </si>
  <si>
    <t>■</t>
  </si>
  <si>
    <t>類似団体区分</t>
    <rPh sb="4" eb="6">
      <t>クブン</t>
    </rPh>
    <phoneticPr fontId="1"/>
  </si>
  <si>
    <t>⑤経費回収率(％)</t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</si>
  <si>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</si>
  <si>
    <t>令和4年度全国平均</t>
    <rPh sb="0" eb="2">
      <t>レイワ</t>
    </rPh>
    <rPh sb="3" eb="5">
      <t>ネンド</t>
    </rPh>
    <phoneticPr fontId="1"/>
  </si>
  <si>
    <t>グラフ凡例</t>
    <rPh sb="3" eb="5">
      <t>ハンレイ</t>
    </rPh>
    <phoneticPr fontId="1"/>
  </si>
  <si>
    <t>大項目</t>
    <rPh sb="0" eb="3">
      <t>ダイコウモク</t>
    </rPh>
    <phoneticPr fontId="1"/>
  </si>
  <si>
    <t>当該団体値（当該値）</t>
    <rPh sb="2" eb="4">
      <t>ダンタイ</t>
    </rPh>
    <phoneticPr fontId="1"/>
  </si>
  <si>
    <t>資金不足比率(％)</t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</si>
  <si>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</si>
  <si>
    <t>自己資本構成比率(％)</t>
  </si>
  <si>
    <t>普及率(％)</t>
  </si>
  <si>
    <t>施設CD</t>
    <rPh sb="0" eb="2">
      <t>シセツ</t>
    </rPh>
    <phoneticPr fontId="1"/>
  </si>
  <si>
    <t>1. 経営の健全性・効率性</t>
  </si>
  <si>
    <t>有収率(％)</t>
    <rPh sb="0" eb="1">
      <t>ユウ</t>
    </rPh>
    <rPh sb="1" eb="3">
      <t>シュウリツ</t>
    </rPh>
    <phoneticPr fontId="1"/>
  </si>
  <si>
    <t>③流動比率(％)</t>
    <rPh sb="1" eb="3">
      <t>リュウドウ</t>
    </rPh>
    <rPh sb="3" eb="5">
      <t>ヒリツ</t>
    </rPh>
    <phoneticPr fontId="1"/>
  </si>
  <si>
    <t>処理区域内人口(人)</t>
    <rPh sb="0" eb="2">
      <t>ショリ</t>
    </rPh>
    <rPh sb="2" eb="5">
      <t>クイキナイ</t>
    </rPh>
    <phoneticPr fontId="1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</si>
  <si>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1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</si>
  <si>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1"/>
  </si>
  <si>
    <t>1⑧</t>
  </si>
  <si>
    <t>年度</t>
    <rPh sb="0" eb="2">
      <t>ネンド</t>
    </rPh>
    <phoneticPr fontId="1"/>
  </si>
  <si>
    <t>－</t>
  </si>
  <si>
    <t>類似団体平均値（平均値）</t>
  </si>
  <si>
    <t>2①</t>
  </si>
  <si>
    <t>【】</t>
  </si>
  <si>
    <t>分析欄</t>
    <rPh sb="0" eb="2">
      <t>ブンセキ</t>
    </rPh>
    <rPh sb="2" eb="3">
      <t>ラン</t>
    </rPh>
    <phoneticPr fontId="1"/>
  </si>
  <si>
    <t>1. 経営の健全性・効率性について</t>
  </si>
  <si>
    <t>2. 老朽化の状況について</t>
  </si>
  <si>
    <t>1④</t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</si>
  <si>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1"/>
  </si>
  <si>
    <t>全国平均</t>
    <rPh sb="0" eb="2">
      <t>ゼンコク</t>
    </rPh>
    <rPh sb="2" eb="4">
      <t>ヘイキン</t>
    </rPh>
    <phoneticPr fontId="1"/>
  </si>
  <si>
    <t>1①</t>
  </si>
  <si>
    <t>②累積欠損金比率(％)</t>
  </si>
  <si>
    <t>1②</t>
  </si>
  <si>
    <t>1③</t>
  </si>
  <si>
    <t>1⑥</t>
  </si>
  <si>
    <t>1⑦</t>
  </si>
  <si>
    <t>2②</t>
  </si>
  <si>
    <t>①経常収支比率(％)</t>
  </si>
  <si>
    <t>2③</t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</si>
  <si>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1"/>
  </si>
  <si>
    <t>下水道事業(法適用)</t>
    <rPh sb="3" eb="5">
      <t>ジギョウ</t>
    </rPh>
    <rPh sb="6" eb="7">
      <t>ホウ</t>
    </rPh>
    <rPh sb="7" eb="9">
      <t>テキヨウ</t>
    </rPh>
    <phoneticPr fontId="1"/>
  </si>
  <si>
    <t>項番</t>
    <rPh sb="0" eb="2">
      <t>コウバン</t>
    </rPh>
    <phoneticPr fontId="1"/>
  </si>
  <si>
    <t>都道府県名</t>
    <rPh sb="0" eb="4">
      <t>トドウフケン</t>
    </rPh>
    <rPh sb="4" eb="5">
      <t>メイ</t>
    </rPh>
    <phoneticPr fontId="1"/>
  </si>
  <si>
    <t>団体CD</t>
    <rPh sb="0" eb="2">
      <t>ダンタイ</t>
    </rPh>
    <phoneticPr fontId="1"/>
  </si>
  <si>
    <t>業務CD</t>
    <rPh sb="0" eb="2">
      <t>ギョウム</t>
    </rPh>
    <phoneticPr fontId="1"/>
  </si>
  <si>
    <t>基本情報</t>
    <rPh sb="0" eb="2">
      <t>キホン</t>
    </rPh>
    <rPh sb="2" eb="4">
      <t>ジョウホウ</t>
    </rPh>
    <phoneticPr fontId="1"/>
  </si>
  <si>
    <t>中項目</t>
    <rPh sb="0" eb="1">
      <t>チュウ</t>
    </rPh>
    <rPh sb="1" eb="3">
      <t>コウモク</t>
    </rPh>
    <phoneticPr fontId="1"/>
  </si>
  <si>
    <t>④企業債残高対事業規模比率(％)</t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</si>
  <si>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1"/>
  </si>
  <si>
    <t>人口密度</t>
    <rPh sb="0" eb="2">
      <t>ジンコウ</t>
    </rPh>
    <rPh sb="2" eb="4">
      <t>ミツド</t>
    </rPh>
    <phoneticPr fontId="1"/>
  </si>
  <si>
    <t>⑦施設利用率(％)</t>
    <rPh sb="1" eb="3">
      <t>シセツ</t>
    </rPh>
    <rPh sb="3" eb="6">
      <t>リヨウリツ</t>
    </rPh>
    <phoneticPr fontId="1"/>
  </si>
  <si>
    <t>⑧水洗化率(％)</t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</si>
  <si>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1"/>
  </si>
  <si>
    <t>②管渠老朽化率(％)</t>
  </si>
  <si>
    <t>③管渠改善率(％)</t>
  </si>
  <si>
    <t>小項目</t>
    <rPh sb="0" eb="3">
      <t>ショウコウモク</t>
    </rPh>
    <phoneticPr fontId="1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</si>
  <si>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1"/>
  </si>
  <si>
    <t>業種名称</t>
    <rPh sb="0" eb="2">
      <t>ギョウシュ</t>
    </rPh>
    <rPh sb="2" eb="4">
      <t>メイショウ</t>
    </rPh>
    <phoneticPr fontId="1"/>
  </si>
  <si>
    <t>事業名称</t>
    <rPh sb="0" eb="2">
      <t>ジギョウ</t>
    </rPh>
    <rPh sb="2" eb="4">
      <t>メイショウ</t>
    </rPh>
    <phoneticPr fontId="1"/>
  </si>
  <si>
    <t>類似団体</t>
    <rPh sb="0" eb="2">
      <t>ルイジ</t>
    </rPh>
    <rPh sb="2" eb="4">
      <t>ダンタイ</t>
    </rPh>
    <phoneticPr fontId="1"/>
  </si>
  <si>
    <t>資金不足比率</t>
    <rPh sb="0" eb="2">
      <t>シキン</t>
    </rPh>
    <rPh sb="2" eb="4">
      <t>フソク</t>
    </rPh>
    <rPh sb="4" eb="6">
      <t>ヒリツ</t>
    </rPh>
    <phoneticPr fontId="1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</si>
  <si>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1"/>
  </si>
  <si>
    <t>普及率</t>
    <rPh sb="0" eb="2">
      <t>フキュウ</t>
    </rPh>
    <rPh sb="2" eb="3">
      <t>リツ</t>
    </rPh>
    <phoneticPr fontId="1"/>
  </si>
  <si>
    <t>有収率</t>
    <rPh sb="0" eb="1">
      <t>ユウ</t>
    </rPh>
    <rPh sb="1" eb="3">
      <t>シュウリツ</t>
    </rPh>
    <phoneticPr fontId="1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</si>
  <si>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1"/>
  </si>
  <si>
    <t>人口</t>
    <rPh sb="0" eb="2">
      <t>ジンコウ</t>
    </rPh>
    <phoneticPr fontId="1"/>
  </si>
  <si>
    <t>面積</t>
    <rPh sb="0" eb="2">
      <t>メンセキ</t>
    </rPh>
    <phoneticPr fontId="1"/>
  </si>
  <si>
    <t>処理区域内人口</t>
  </si>
  <si>
    <t>処理区域面積</t>
  </si>
  <si>
    <t>処理区域内人口密度</t>
  </si>
  <si>
    <t>比率(N-4)</t>
    <rPh sb="0" eb="2">
      <t>ヒリツ</t>
    </rPh>
    <phoneticPr fontId="1"/>
  </si>
  <si>
    <t>比率(N-3)</t>
    <rPh sb="0" eb="2">
      <t>ヒリツ</t>
    </rPh>
    <phoneticPr fontId="1"/>
  </si>
  <si>
    <t>比率(N-2)</t>
    <rPh sb="0" eb="2">
      <t>ヒリツ</t>
    </rPh>
    <phoneticPr fontId="1"/>
  </si>
  <si>
    <t>比率(N-1)</t>
    <rPh sb="0" eb="2">
      <t>ヒリツ</t>
    </rPh>
    <phoneticPr fontId="1"/>
  </si>
  <si>
    <t>比率(N)</t>
    <rPh sb="0" eb="2">
      <t>ヒリツ</t>
    </rPh>
    <phoneticPr fontId="1"/>
  </si>
  <si>
    <t>類似団体平均(N-4)</t>
  </si>
  <si>
    <t>全国平均</t>
  </si>
  <si>
    <t>類似団体平均(N-3)</t>
  </si>
  <si>
    <t>類似団体平均(N-2)</t>
  </si>
  <si>
    <t>類似団体平均(N-1)</t>
  </si>
  <si>
    <t>類似団体平均(N)</t>
  </si>
  <si>
    <t>参照用</t>
    <rPh sb="0" eb="3">
      <t>サンショウヨウ</t>
    </rPh>
    <phoneticPr fontId="1"/>
  </si>
  <si>
    <t>栃木県　さくら市</t>
  </si>
  <si>
    <t>法適用</t>
  </si>
  <si>
    <t>下水道事業</t>
  </si>
  <si>
    <t>公共下水道</t>
  </si>
  <si>
    <t>Cc1</t>
  </si>
  <si>
    <t>非設置</t>
  </si>
  <si>
    <t>-</t>
  </si>
  <si>
    <t>Ｎ－４年度</t>
    <rPh sb="3" eb="5">
      <t>ネンド</t>
    </rPh>
    <phoneticPr fontId="1"/>
  </si>
  <si>
    <t>Ｎ－３年度</t>
    <rPh sb="3" eb="5">
      <t>ネンド</t>
    </rPh>
    <phoneticPr fontId="1"/>
  </si>
  <si>
    <t>Ｎ－２年度</t>
    <rPh sb="3" eb="5">
      <t>ネンド</t>
    </rPh>
    <phoneticPr fontId="1"/>
  </si>
  <si>
    <t>Ｎ－１年度</t>
    <rPh sb="3" eb="5">
      <t>ネンド</t>
    </rPh>
    <phoneticPr fontId="1"/>
  </si>
  <si>
    <t>Ｎ年度</t>
    <rPh sb="1" eb="3">
      <t>ネンド</t>
    </rPh>
    <phoneticPr fontId="1"/>
  </si>
  <si>
    <t>←年数補正</t>
    <rPh sb="1" eb="3">
      <t>ネンスウ</t>
    </rPh>
    <rPh sb="3" eb="5">
      <t>ホセイ</t>
    </rPh>
    <phoneticPr fontId="1"/>
  </si>
  <si>
    <t>←日数補正</t>
    <rPh sb="1" eb="3">
      <t>ニッスウ</t>
    </rPh>
    <rPh sb="3" eb="5">
      <t>ホセイ</t>
    </rPh>
    <phoneticPr fontId="1"/>
  </si>
  <si>
    <t>"H"yy</t>
  </si>
  <si>
    <t>"R"dd</t>
  </si>
  <si>
    <t>←書式設定</t>
    <rPh sb="1" eb="3">
      <t>ショシキ</t>
    </rPh>
    <rPh sb="3" eb="5">
      <t>セッテイ</t>
    </rPh>
    <phoneticPr fontId="1"/>
  </si>
  <si>
    <t>　現在、法定耐用年数（５０年）を超えた管渠はないが、施設点検や管渠カメラ調査等を実施し、適宜、修繕や清掃を進めている。
　処理場の機械・電気設備等については、長寿命化計画を策定し、計画的に改築・更新を行っている。また、ストックマネジメント計画が策定されたことにより、施設の維持管理・改築修繕・新規整備を一体的に進めていく予定である。
　①有形固定資産減価償却率は、公営企業会計への移行から間もないことにより、減価償却累計額が少ないため、類似団体平均値を下回る状況である。</t>
    <rPh sb="123" eb="125">
      <t>サクテイ</t>
    </rPh>
    <phoneticPr fontId="1"/>
  </si>
  <si>
    <t>　今後も、供用開始区域の拡大・普及促進による水洗化率の向上により、使用料の増収を図り、一般会計からの繰入金の抑制に努める。
　今後の汚水処理量の増加見込み・施設の処理能力・残存耐用年数を踏まえ、効率的な維持管理計画及び長寿命化計画を策定し、施設の改築・更新の優先順位を決定するなど、年度間の建設改良費の平準化を図る。
　平成31年4月より公営企業会計への移行に伴い、経営状況の把握が的確に行うことができる状況となった。今後、経営や資産等の状況を的確に把握し、経営基盤の計画的な強化と財政マネジメントの向上を図ると共に、適正な使用料金への見直しを進める。</t>
  </si>
  <si>
    <t>　①経常収支比率は、100％を上回り、類似団体平均値より高い状況である。しかし、使用料で経費全額を回収できておらず、使用料以外の収入（主に一般会計からの繰入金）で補填している状況である。これは、現在も供用開始区域を拡大しており、建設投資が多く行われていることが一因と考えられる。今後、使用料の見直し等を行い、一定の財源を確保し、経営の健全化を図る必要がある。
　④企業債残高対事業規模比率は、建設投資の財源として企業債を活用していることから、類似団体平均値を上回る状況である。
　⑤経費回収率は、類似団体平均値及び100％を下回る状況である。経営健全化を目指すため、下水道使用料の改定を検討する必要がある。
　⑥汚水処理原価は、経済的・効率的に汚水処理施設の運転ができているため、類似団体平均値を下回る状況である。
　⑦施設利用率は、類似団体平均値を上回る状況である。氏家処理区は、処理区域の拡大と新規接続件数の増加により、流入水量が増加傾向にある。
　⑧水洗化率は、処理区域内における分譲等が促進されたことにより、接続件数が増加しており、類似団体平均値を上回る状況である。しかし、喜連川処理区の接続率が低いため、今後も水洗化の促進が求められる。</t>
    <rPh sb="151" eb="152">
      <t>オコナ</t>
    </rPh>
    <rPh sb="241" eb="243">
      <t>ケイヒ</t>
    </rPh>
    <rPh sb="243" eb="245">
      <t>カイシュウ</t>
    </rPh>
    <rPh sb="245" eb="246">
      <t>リツ</t>
    </rPh>
    <rPh sb="255" eb="256">
      <t>オヨ</t>
    </rPh>
    <rPh sb="262" eb="264">
      <t>シタマワ</t>
    </rPh>
    <rPh sb="265" eb="267">
      <t>ジョウキョウ</t>
    </rPh>
    <rPh sb="271" eb="273">
      <t>ケイエイ</t>
    </rPh>
    <rPh sb="273" eb="276">
      <t>ケンゼンカ</t>
    </rPh>
    <rPh sb="277" eb="279">
      <t>メザ</t>
    </rPh>
    <rPh sb="283" eb="286">
      <t>ゲスイドウ</t>
    </rPh>
    <rPh sb="286" eb="289">
      <t>シヨウリョウ</t>
    </rPh>
    <rPh sb="290" eb="292">
      <t>カイテイ</t>
    </rPh>
    <rPh sb="293" eb="295">
      <t>ケントウ</t>
    </rPh>
    <rPh sb="297" eb="299">
      <t>ヒツヨウ</t>
    </rPh>
    <rPh sb="375" eb="376">
      <t>ウエ</t>
    </rPh>
    <rPh sb="463" eb="465">
      <t>ゾウカ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</si>
</sst>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.00;&quot;△&quot;#,##0.00"/>
    <numFmt numFmtId="177" formatCode="#,##0;&quot;△&quot;#,##0"/>
    <numFmt numFmtId="178" formatCode="&quot;H&quot;yy"/>
    <numFmt numFmtId="179" formatCode="&quot;R&quot;dd"/>
    <numFmt numFmtId="180" formatCode="0.00_);[Red]\(0.00\)"/>
    <numFmt numFmtId="181" formatCode="#,##0.00;&quot;△&quot;#,##0.00;&quot;-&quot;"/>
  </numFmts>
  <fonts count="16" x14ac:knownFonts="1">
    <font>
      <sz val="11"/>
      <color theme="1"/>
      <name val="ＭＳ Ｐゴシック"/>
      <family val="3"/>
    </font>
    <font>
      <sz val="6"/>
      <name val="ＭＳ Ｐゴシック"/>
      <family val="3"/>
    </font>
    <font>
      <b/>
      <sz val="11"/>
      <color theme="1"/>
      <name val="ＭＳ ゴシック"/>
      <family val="3"/>
    </font>
    <font>
      <sz val="11"/>
      <color theme="1"/>
      <name val="ＭＳ ゴシック"/>
      <family val="3"/>
    </font>
    <font>
      <b/>
      <sz val="24"/>
      <color theme="1"/>
      <name val="ＭＳ ゴシック"/>
      <family val="3"/>
    </font>
    <font>
      <b/>
      <sz val="14"/>
      <color theme="1"/>
      <name val="ＭＳ ゴシック"/>
      <family val="3"/>
    </font>
    <font>
      <sz val="11"/>
      <color theme="0"/>
      <name val="ＭＳ Ｐゴシック"/>
      <family val="2"/>
    </font>
    <font>
      <b/>
      <sz val="9"/>
      <color theme="1"/>
      <name val="ＭＳ ゴシック"/>
      <family val="3"/>
    </font>
    <font>
      <sz val="9"/>
      <color theme="1"/>
      <name val="ＭＳ ゴシック"/>
      <family val="3"/>
    </font>
    <font>
      <b/>
      <sz val="11"/>
      <color rgb="FF3366FF"/>
      <name val="ＭＳ ゴシック"/>
      <family val="3"/>
    </font>
    <font>
      <b/>
      <sz val="11"/>
      <color rgb="FFFF5050"/>
      <name val="ＭＳ ゴシック"/>
      <family val="3"/>
    </font>
    <font>
      <b/>
      <sz val="12"/>
      <color theme="1"/>
      <name val="ＭＳ ゴシック"/>
      <family val="3"/>
    </font>
    <font>
      <sz val="11"/>
      <color theme="1"/>
      <name val="ＭＳ Ｐゴシック"/>
      <family val="3"/>
    </font>
    <font>
      <b/>
      <vertAlign val="superscript"/>
      <sz val="11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2" fillId="0" borderId="0" applyFont="0" applyFill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6" fillId="0" borderId="0" xfId="0" applyFont="1" applyProtection="1">
      <alignment vertical="center"/>
      <protection hidden="1"/>
    </xf>
    <xf numFmtId="0" fontId="7" fillId="0" borderId="0" xfId="0" applyFont="1" applyAlignment="1">
      <alignment horizontal="center" vertical="center"/>
    </xf>
    <xf numFmtId="0" fontId="3" fillId="0" borderId="1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3" fillId="0" borderId="8" xfId="0" applyFont="1" applyBorder="1">
      <alignment vertical="center"/>
    </xf>
    <xf numFmtId="0" fontId="3" fillId="0" borderId="9" xfId="0" applyFont="1" applyBorder="1">
      <alignment vertical="center"/>
    </xf>
    <xf numFmtId="49" fontId="0" fillId="0" borderId="0" xfId="0" applyNumberFormat="1" applyAlignment="1">
      <alignment vertical="center" shrinkToFit="1"/>
    </xf>
    <xf numFmtId="0" fontId="0" fillId="3" borderId="2" xfId="0" applyFill="1" applyBorder="1">
      <alignment vertical="center"/>
    </xf>
    <xf numFmtId="0" fontId="0" fillId="4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5" borderId="2" xfId="0" applyFill="1" applyBorder="1" applyAlignment="1">
      <alignment vertical="center" shrinkToFit="1"/>
    </xf>
    <xf numFmtId="0" fontId="0" fillId="0" borderId="2" xfId="0" applyBorder="1" applyAlignment="1">
      <alignment vertical="center" shrinkToFit="1"/>
    </xf>
    <xf numFmtId="178" fontId="0" fillId="0" borderId="2" xfId="0" applyNumberFormat="1" applyBorder="1">
      <alignment vertical="center"/>
    </xf>
    <xf numFmtId="179" fontId="0" fillId="0" borderId="2" xfId="0" applyNumberFormat="1" applyBorder="1">
      <alignment vertical="center"/>
    </xf>
    <xf numFmtId="0" fontId="0" fillId="3" borderId="2" xfId="0" applyFill="1" applyBorder="1" applyAlignment="1">
      <alignment vertical="center" shrinkToFit="1"/>
    </xf>
    <xf numFmtId="176" fontId="0" fillId="5" borderId="2" xfId="1" applyNumberFormat="1" applyFont="1" applyFill="1" applyBorder="1" applyAlignment="1">
      <alignment vertical="center" shrinkToFit="1"/>
    </xf>
    <xf numFmtId="176" fontId="0" fillId="0" borderId="2" xfId="1" applyNumberFormat="1" applyFont="1" applyBorder="1" applyAlignment="1">
      <alignment vertical="center" shrinkToFit="1"/>
    </xf>
    <xf numFmtId="180" fontId="0" fillId="0" borderId="0" xfId="0" applyNumberFormat="1">
      <alignment vertical="center"/>
    </xf>
    <xf numFmtId="0" fontId="6" fillId="0" borderId="0" xfId="0" applyFont="1">
      <alignment vertical="center"/>
    </xf>
    <xf numFmtId="181" fontId="0" fillId="5" borderId="2" xfId="1" applyNumberFormat="1" applyFont="1" applyFill="1" applyBorder="1" applyAlignment="1">
      <alignment vertical="center" shrinkToFit="1"/>
    </xf>
    <xf numFmtId="49" fontId="2" fillId="0" borderId="1" xfId="0" applyNumberFormat="1" applyFont="1" applyBorder="1" applyAlignment="1" applyProtection="1">
      <alignment horizontal="left" vertical="center"/>
      <protection hidden="1"/>
    </xf>
    <xf numFmtId="0" fontId="2" fillId="2" borderId="2" xfId="0" applyFont="1" applyFill="1" applyBorder="1" applyAlignment="1">
      <alignment horizontal="center" vertical="center" shrinkToFit="1"/>
    </xf>
    <xf numFmtId="0" fontId="5" fillId="0" borderId="3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3" fillId="0" borderId="2" xfId="0" applyFont="1" applyBorder="1" applyAlignment="1" applyProtection="1">
      <alignment horizontal="center" vertical="center"/>
      <protection hidden="1"/>
    </xf>
    <xf numFmtId="0" fontId="3" fillId="0" borderId="2" xfId="0" applyFont="1" applyBorder="1" applyAlignment="1" applyProtection="1">
      <alignment horizontal="center" vertical="center" shrinkToFit="1"/>
      <protection hidden="1"/>
    </xf>
    <xf numFmtId="177" fontId="3" fillId="0" borderId="2" xfId="0" applyNumberFormat="1" applyFont="1" applyBorder="1" applyAlignment="1" applyProtection="1">
      <alignment horizontal="center" vertical="center"/>
      <protection hidden="1"/>
    </xf>
    <xf numFmtId="176" fontId="3" fillId="0" borderId="2" xfId="0" applyNumberFormat="1" applyFont="1" applyBorder="1" applyAlignment="1" applyProtection="1">
      <alignment horizontal="center" vertical="center"/>
      <protection hidden="1"/>
    </xf>
    <xf numFmtId="0" fontId="9" fillId="0" borderId="4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10" fillId="0" borderId="4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8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/>
    </xf>
    <xf numFmtId="0" fontId="5" fillId="0" borderId="1" xfId="0" applyFont="1" applyBorder="1" applyAlignment="1">
      <alignment horizontal="left"/>
    </xf>
    <xf numFmtId="0" fontId="5" fillId="0" borderId="3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11" fillId="0" borderId="3" xfId="0" applyFont="1" applyBorder="1" applyAlignment="1">
      <alignment horizontal="left" vertical="center"/>
    </xf>
    <xf numFmtId="0" fontId="11" fillId="0" borderId="6" xfId="0" applyFont="1" applyBorder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11" fillId="0" borderId="4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8" xfId="0" applyFont="1" applyBorder="1" applyAlignment="1">
      <alignment horizontal="left" vertical="center"/>
    </xf>
    <xf numFmtId="0" fontId="3" fillId="0" borderId="4" xfId="0" applyFont="1" applyBorder="1" applyAlignment="1" applyProtection="1">
      <alignment horizontal="left" vertical="top" wrapText="1"/>
      <protection locked="0"/>
    </xf>
    <xf numFmtId="0" fontId="3" fillId="0" borderId="0" xfId="0" applyFont="1" applyAlignment="1" applyProtection="1">
      <alignment horizontal="left" vertical="top" wrapText="1"/>
      <protection locked="0"/>
    </xf>
    <xf numFmtId="0" fontId="3" fillId="0" borderId="8" xfId="0" applyFont="1" applyBorder="1" applyAlignment="1" applyProtection="1">
      <alignment horizontal="left" vertical="top" wrapText="1"/>
      <protection locked="0"/>
    </xf>
    <xf numFmtId="0" fontId="3" fillId="0" borderId="5" xfId="0" applyFont="1" applyBorder="1" applyAlignment="1" applyProtection="1">
      <alignment horizontal="left" vertical="top" wrapText="1"/>
      <protection locked="0"/>
    </xf>
    <xf numFmtId="0" fontId="3" fillId="0" borderId="1" xfId="0" applyFont="1" applyBorder="1" applyAlignment="1" applyProtection="1">
      <alignment horizontal="left" vertical="top" wrapText="1"/>
      <protection locked="0"/>
    </xf>
    <xf numFmtId="0" fontId="3" fillId="0" borderId="9" xfId="0" applyFont="1" applyBorder="1" applyAlignment="1" applyProtection="1">
      <alignment horizontal="left" vertical="top" wrapText="1"/>
      <protection locked="0"/>
    </xf>
    <xf numFmtId="0" fontId="0" fillId="3" borderId="2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 formatCode="#,##0.00;&quot;△&quot;#,##0.00;&quot;-&quot;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DF-4147-8D35-9599CF4922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0.15</c:v>
                </c:pt>
                <c:pt idx="2">
                  <c:v>1.65</c:v>
                </c:pt>
                <c:pt idx="3">
                  <c:v>0.14000000000000001</c:v>
                </c:pt>
                <c:pt idx="4">
                  <c:v>0.12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ADF-4147-8D35-9599CF4922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 orientation="landscape"/>
  </c:printSettings>
  <c:extLst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31.83</c:v>
                </c:pt>
                <c:pt idx="2">
                  <c:v>32.03</c:v>
                </c:pt>
                <c:pt idx="3">
                  <c:v>58.87</c:v>
                </c:pt>
                <c:pt idx="4">
                  <c:v>60.38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91-45F3-9800-E02DFB749E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50.94</c:v>
                </c:pt>
                <c:pt idx="2">
                  <c:v>50.53</c:v>
                </c:pt>
                <c:pt idx="3">
                  <c:v>51.42</c:v>
                </c:pt>
                <c:pt idx="4">
                  <c:v>55.82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F91-45F3-9800-E02DFB749E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 orientation="landscape"/>
  </c:printSettings>
  <c:extLst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93.95</c:v>
                </c:pt>
                <c:pt idx="2">
                  <c:v>92.88</c:v>
                </c:pt>
                <c:pt idx="3">
                  <c:v>92.74</c:v>
                </c:pt>
                <c:pt idx="4">
                  <c:v>95.04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43-4D0E-BECB-62B40255CD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82.55</c:v>
                </c:pt>
                <c:pt idx="2">
                  <c:v>82.08</c:v>
                </c:pt>
                <c:pt idx="3">
                  <c:v>81.34</c:v>
                </c:pt>
                <c:pt idx="4">
                  <c:v>90.67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F43-4D0E-BECB-62B40255CD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 orientation="landscape"/>
  </c:printSettings>
  <c:extLst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125.24</c:v>
                </c:pt>
                <c:pt idx="2">
                  <c:v>125.45</c:v>
                </c:pt>
                <c:pt idx="3">
                  <c:v>123.23</c:v>
                </c:pt>
                <c:pt idx="4">
                  <c:v>121.44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E1-4EC9-BF56-6446BFB50D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106.57</c:v>
                </c:pt>
                <c:pt idx="2">
                  <c:v>107.21</c:v>
                </c:pt>
                <c:pt idx="3">
                  <c:v>107.08</c:v>
                </c:pt>
                <c:pt idx="4">
                  <c:v>107.01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0E1-4EC9-BF56-6446BFB50D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 orientation="landscape"/>
  </c:printSettings>
  <c:extLst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3.64</c:v>
                </c:pt>
                <c:pt idx="2">
                  <c:v>6.46</c:v>
                </c:pt>
                <c:pt idx="3">
                  <c:v>10.199999999999999</c:v>
                </c:pt>
                <c:pt idx="4">
                  <c:v>13.06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1D-4E0B-BB4C-21DE87CCA9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15.85</c:v>
                </c:pt>
                <c:pt idx="2">
                  <c:v>12.7</c:v>
                </c:pt>
                <c:pt idx="3">
                  <c:v>14.65</c:v>
                </c:pt>
                <c:pt idx="4">
                  <c:v>25.86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31D-4E0B-BB4C-21DE87CCA9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 orientation="landscape"/>
  </c:printSettings>
  <c:extLst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 formatCode="#,##0.00;&quot;△&quot;#,##0.00;&quot;-&quot;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C7-41AE-BC8C-8457571C71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 formatCode="#,##0.00;&quot;△&quot;#,##0.00;&quot;-&quot;">
                  <c:v>0</c:v>
                </c:pt>
                <c:pt idx="1">
                  <c:v>0</c:v>
                </c:pt>
                <c:pt idx="2">
                  <c:v>0</c:v>
                </c:pt>
                <c:pt idx="3" formatCode="#,##0.00;&quot;△&quot;#,##0.00;&quot;-&quot;">
                  <c:v>0.1</c:v>
                </c:pt>
                <c:pt idx="4" formatCode="#,##0.00;&quot;△&quot;#,##0.00;&quot;-&quot;">
                  <c:v>1.4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4C7-41AE-BC8C-8457571C71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 orientation="landscape"/>
  </c:printSettings>
  <c:extLst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 formatCode="#,##0.00;&quot;△&quot;#,##0.00;&quot;-&quot;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08-470F-B57F-EBDF85B55C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53.44</c:v>
                </c:pt>
                <c:pt idx="2">
                  <c:v>43.71</c:v>
                </c:pt>
                <c:pt idx="3">
                  <c:v>45.94</c:v>
                </c:pt>
                <c:pt idx="4">
                  <c:v>23.86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08-470F-B57F-EBDF85B55C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 orientation="landscape"/>
  </c:printSettings>
  <c:extLst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30.62</c:v>
                </c:pt>
                <c:pt idx="2">
                  <c:v>41.03</c:v>
                </c:pt>
                <c:pt idx="3">
                  <c:v>46.79</c:v>
                </c:pt>
                <c:pt idx="4">
                  <c:v>62.02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86-4937-B841-132A3DA1F4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47.03</c:v>
                </c:pt>
                <c:pt idx="2">
                  <c:v>40.67</c:v>
                </c:pt>
                <c:pt idx="3">
                  <c:v>47.7</c:v>
                </c:pt>
                <c:pt idx="4">
                  <c:v>68.27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D86-4937-B841-132A3DA1F4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 orientation="landscape"/>
  </c:printSettings>
  <c:extLst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2243.04</c:v>
                </c:pt>
                <c:pt idx="2">
                  <c:v>2094.9499999999998</c:v>
                </c:pt>
                <c:pt idx="3">
                  <c:v>1977.56</c:v>
                </c:pt>
                <c:pt idx="4">
                  <c:v>1850.92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0F-4955-97D0-0AA88A964B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1001.3</c:v>
                </c:pt>
                <c:pt idx="2">
                  <c:v>1050.51</c:v>
                </c:pt>
                <c:pt idx="3">
                  <c:v>1102.01</c:v>
                </c:pt>
                <c:pt idx="4">
                  <c:v>804.98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B0F-4955-97D0-0AA88A964B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 orientation="landscape"/>
  </c:printSettings>
  <c:extLst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88.08</c:v>
                </c:pt>
                <c:pt idx="2">
                  <c:v>88.18</c:v>
                </c:pt>
                <c:pt idx="3">
                  <c:v>87.3</c:v>
                </c:pt>
                <c:pt idx="4">
                  <c:v>87.53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4B-4FEC-8B35-94CD33D480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81.88</c:v>
                </c:pt>
                <c:pt idx="2">
                  <c:v>82.65</c:v>
                </c:pt>
                <c:pt idx="3">
                  <c:v>82.55</c:v>
                </c:pt>
                <c:pt idx="4">
                  <c:v>88.71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B4B-4FEC-8B35-94CD33D480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 orientation="landscape"/>
  </c:printSettings>
  <c:extLst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150</c:v>
                </c:pt>
                <c:pt idx="2">
                  <c:v>150</c:v>
                </c:pt>
                <c:pt idx="3">
                  <c:v>150</c:v>
                </c:pt>
                <c:pt idx="4">
                  <c:v>150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F2-4C29-9FB7-B8AD68C3F9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187.55</c:v>
                </c:pt>
                <c:pt idx="2">
                  <c:v>186.3</c:v>
                </c:pt>
                <c:pt idx="3">
                  <c:v>188.38</c:v>
                </c:pt>
                <c:pt idx="4">
                  <c:v>174.8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FF2-4C29-9FB7-B8AD68C3F9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 orientation="landscape"/>
  </c:printSettings>
  <c:extLst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78</xdr:row>
      <xdr:rowOff>0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71120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①経常収支比率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17</xdr:col>
      <xdr:colOff>0</xdr:colOff>
      <xdr:row>15</xdr:row>
      <xdr:rowOff>171450</xdr:rowOff>
    </xdr:from>
    <xdr:to>
      <xdr:col>31</xdr:col>
      <xdr:colOff>0</xdr:colOff>
      <xdr:row>33</xdr:row>
      <xdr:rowOff>1270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171450</xdr:rowOff>
    </xdr:from>
    <xdr:to>
      <xdr:col>46</xdr:col>
      <xdr:colOff>0</xdr:colOff>
      <xdr:row>33</xdr:row>
      <xdr:rowOff>1270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171450</xdr:rowOff>
    </xdr:from>
    <xdr:to>
      <xdr:col>61</xdr:col>
      <xdr:colOff>0</xdr:colOff>
      <xdr:row>33</xdr:row>
      <xdr:rowOff>1270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171450</xdr:rowOff>
    </xdr:from>
    <xdr:to>
      <xdr:col>16</xdr:col>
      <xdr:colOff>0</xdr:colOff>
      <xdr:row>55</xdr:row>
      <xdr:rowOff>1270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171450</xdr:rowOff>
    </xdr:from>
    <xdr:to>
      <xdr:col>31</xdr:col>
      <xdr:colOff>0</xdr:colOff>
      <xdr:row>55</xdr:row>
      <xdr:rowOff>1270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171450</xdr:rowOff>
    </xdr:from>
    <xdr:to>
      <xdr:col>46</xdr:col>
      <xdr:colOff>0</xdr:colOff>
      <xdr:row>55</xdr:row>
      <xdr:rowOff>1270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171450</xdr:rowOff>
    </xdr:from>
    <xdr:to>
      <xdr:col>61</xdr:col>
      <xdr:colOff>0</xdr:colOff>
      <xdr:row>55</xdr:row>
      <xdr:rowOff>1270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71120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②累積欠損金比率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17</xdr:row>
      <xdr:rowOff>71120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5" y="27908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③流動比率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71120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④企業債残高対事業規模比率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71120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⑤経費回収率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71120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⑥汚水処理原価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円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71120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⑦施設利用率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71120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⑧水洗化率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71120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①有形固定資産減価償却率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71120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②管渠老朽化率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71120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③管渠改善率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13</xdr:col>
      <xdr:colOff>95250</xdr:colOff>
      <xdr:row>17</xdr:row>
      <xdr:rowOff>0</xdr:rowOff>
    </xdr:from>
    <xdr:to>
      <xdr:col>16</xdr:col>
      <xdr:colOff>0</xdr:colOff>
      <xdr:row>18</xdr:row>
      <xdr:rowOff>71120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275" y="29622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【106.11】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28</xdr:col>
      <xdr:colOff>95250</xdr:colOff>
      <xdr:row>17</xdr:row>
      <xdr:rowOff>0</xdr:rowOff>
    </xdr:from>
    <xdr:to>
      <xdr:col>31</xdr:col>
      <xdr:colOff>0</xdr:colOff>
      <xdr:row>18</xdr:row>
      <xdr:rowOff>71120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525" y="29622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【3.15】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43</xdr:col>
      <xdr:colOff>95250</xdr:colOff>
      <xdr:row>17</xdr:row>
      <xdr:rowOff>0</xdr:rowOff>
    </xdr:from>
    <xdr:to>
      <xdr:col>46</xdr:col>
      <xdr:colOff>0</xdr:colOff>
      <xdr:row>18</xdr:row>
      <xdr:rowOff>71120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6775" y="29622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【73.44】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58</xdr:col>
      <xdr:colOff>95250</xdr:colOff>
      <xdr:row>17</xdr:row>
      <xdr:rowOff>0</xdr:rowOff>
    </xdr:from>
    <xdr:to>
      <xdr:col>61</xdr:col>
      <xdr:colOff>0</xdr:colOff>
      <xdr:row>18</xdr:row>
      <xdr:rowOff>71120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025" y="29622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【652.82】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58</xdr:col>
      <xdr:colOff>95250</xdr:colOff>
      <xdr:row>39</xdr:row>
      <xdr:rowOff>0</xdr:rowOff>
    </xdr:from>
    <xdr:to>
      <xdr:col>61</xdr:col>
      <xdr:colOff>0</xdr:colOff>
      <xdr:row>40</xdr:row>
      <xdr:rowOff>71120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025" y="67341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【95.82】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43</xdr:col>
      <xdr:colOff>95250</xdr:colOff>
      <xdr:row>39</xdr:row>
      <xdr:rowOff>0</xdr:rowOff>
    </xdr:from>
    <xdr:to>
      <xdr:col>46</xdr:col>
      <xdr:colOff>0</xdr:colOff>
      <xdr:row>40</xdr:row>
      <xdr:rowOff>71120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6775" y="67341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【59.10】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28</xdr:col>
      <xdr:colOff>95250</xdr:colOff>
      <xdr:row>39</xdr:row>
      <xdr:rowOff>0</xdr:rowOff>
    </xdr:from>
    <xdr:to>
      <xdr:col>31</xdr:col>
      <xdr:colOff>0</xdr:colOff>
      <xdr:row>40</xdr:row>
      <xdr:rowOff>71120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525" y="67341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【138.29】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13</xdr:col>
      <xdr:colOff>95250</xdr:colOff>
      <xdr:row>39</xdr:row>
      <xdr:rowOff>0</xdr:rowOff>
    </xdr:from>
    <xdr:to>
      <xdr:col>16</xdr:col>
      <xdr:colOff>0</xdr:colOff>
      <xdr:row>40</xdr:row>
      <xdr:rowOff>71120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275" y="67341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【97.61】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17</xdr:col>
      <xdr:colOff>95250</xdr:colOff>
      <xdr:row>63</xdr:row>
      <xdr:rowOff>0</xdr:rowOff>
    </xdr:from>
    <xdr:to>
      <xdr:col>20</xdr:col>
      <xdr:colOff>0</xdr:colOff>
      <xdr:row>64</xdr:row>
      <xdr:rowOff>71120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275" y="108489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【39.74】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37</xdr:col>
      <xdr:colOff>112395</xdr:colOff>
      <xdr:row>63</xdr:row>
      <xdr:rowOff>0</xdr:rowOff>
    </xdr:from>
    <xdr:to>
      <xdr:col>40</xdr:col>
      <xdr:colOff>17145</xdr:colOff>
      <xdr:row>64</xdr:row>
      <xdr:rowOff>71120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420" y="108489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【7.62】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57</xdr:col>
      <xdr:colOff>95250</xdr:colOff>
      <xdr:row>63</xdr:row>
      <xdr:rowOff>0</xdr:rowOff>
    </xdr:from>
    <xdr:to>
      <xdr:col>60</xdr:col>
      <xdr:colOff>0</xdr:colOff>
      <xdr:row>64</xdr:row>
      <xdr:rowOff>71120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275" y="108489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【0.23】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5"/>
  <sheetViews>
    <sheetView showGridLines="0" tabSelected="1" zoomScale="85" zoomScaleNormal="85" workbookViewId="0"/>
  </sheetViews>
  <sheetFormatPr defaultColWidth="2.6328125" defaultRowHeight="13" x14ac:dyDescent="0.2"/>
  <cols>
    <col min="2" max="62" width="3.7265625" customWidth="1"/>
    <col min="64" max="78" width="3.08984375" customWidth="1"/>
    <col min="79" max="79" width="4.453125" bestFit="1" customWidth="1"/>
    <col min="81" max="82" width="4.453125" bestFit="1" customWidth="1"/>
  </cols>
  <sheetData>
    <row r="1" spans="1:78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2">
      <c r="A2" s="2"/>
      <c r="B2" s="51" t="s">
        <v>0</v>
      </c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51"/>
      <c r="AJ2" s="51"/>
      <c r="AK2" s="51"/>
      <c r="AL2" s="51"/>
      <c r="AM2" s="51"/>
      <c r="AN2" s="51"/>
      <c r="AO2" s="51"/>
      <c r="AP2" s="51"/>
      <c r="AQ2" s="51"/>
      <c r="AR2" s="51"/>
      <c r="AS2" s="51"/>
      <c r="AT2" s="51"/>
      <c r="AU2" s="51"/>
      <c r="AV2" s="51"/>
      <c r="AW2" s="51"/>
      <c r="AX2" s="51"/>
      <c r="AY2" s="51"/>
      <c r="AZ2" s="51"/>
      <c r="BA2" s="51"/>
      <c r="BB2" s="51"/>
      <c r="BC2" s="51"/>
      <c r="BD2" s="51"/>
      <c r="BE2" s="51"/>
      <c r="BF2" s="51"/>
      <c r="BG2" s="51"/>
      <c r="BH2" s="51"/>
      <c r="BI2" s="51"/>
      <c r="BJ2" s="51"/>
      <c r="BK2" s="51"/>
      <c r="BL2" s="51"/>
      <c r="BM2" s="51"/>
      <c r="BN2" s="51"/>
      <c r="BO2" s="51"/>
      <c r="BP2" s="51"/>
      <c r="BQ2" s="51"/>
      <c r="BR2" s="51"/>
      <c r="BS2" s="51"/>
      <c r="BT2" s="51"/>
      <c r="BU2" s="51"/>
      <c r="BV2" s="51"/>
      <c r="BW2" s="51"/>
      <c r="BX2" s="51"/>
      <c r="BY2" s="51"/>
      <c r="BZ2" s="51"/>
    </row>
    <row r="3" spans="1:78" ht="9.75" customHeight="1" x14ac:dyDescent="0.2">
      <c r="A3" s="2"/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1"/>
      <c r="AI3" s="51"/>
      <c r="AJ3" s="51"/>
      <c r="AK3" s="51"/>
      <c r="AL3" s="51"/>
      <c r="AM3" s="51"/>
      <c r="AN3" s="51"/>
      <c r="AO3" s="51"/>
      <c r="AP3" s="51"/>
      <c r="AQ3" s="51"/>
      <c r="AR3" s="51"/>
      <c r="AS3" s="51"/>
      <c r="AT3" s="51"/>
      <c r="AU3" s="51"/>
      <c r="AV3" s="51"/>
      <c r="AW3" s="51"/>
      <c r="AX3" s="51"/>
      <c r="AY3" s="51"/>
      <c r="AZ3" s="51"/>
      <c r="BA3" s="51"/>
      <c r="BB3" s="51"/>
      <c r="BC3" s="51"/>
      <c r="BD3" s="51"/>
      <c r="BE3" s="51"/>
      <c r="BF3" s="51"/>
      <c r="BG3" s="51"/>
      <c r="BH3" s="51"/>
      <c r="BI3" s="51"/>
      <c r="BJ3" s="51"/>
      <c r="BK3" s="51"/>
      <c r="BL3" s="51"/>
      <c r="BM3" s="51"/>
      <c r="BN3" s="51"/>
      <c r="BO3" s="51"/>
      <c r="BP3" s="51"/>
      <c r="BQ3" s="51"/>
      <c r="BR3" s="51"/>
      <c r="BS3" s="51"/>
      <c r="BT3" s="51"/>
      <c r="BU3" s="51"/>
      <c r="BV3" s="51"/>
      <c r="BW3" s="51"/>
      <c r="BX3" s="51"/>
      <c r="BY3" s="51"/>
      <c r="BZ3" s="51"/>
    </row>
    <row r="4" spans="1:78" ht="9.75" customHeight="1" x14ac:dyDescent="0.2">
      <c r="A4" s="2"/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51"/>
      <c r="AH4" s="51"/>
      <c r="AI4" s="51"/>
      <c r="AJ4" s="51"/>
      <c r="AK4" s="51"/>
      <c r="AL4" s="51"/>
      <c r="AM4" s="51"/>
      <c r="AN4" s="51"/>
      <c r="AO4" s="51"/>
      <c r="AP4" s="51"/>
      <c r="AQ4" s="51"/>
      <c r="AR4" s="51"/>
      <c r="AS4" s="51"/>
      <c r="AT4" s="51"/>
      <c r="AU4" s="51"/>
      <c r="AV4" s="51"/>
      <c r="AW4" s="51"/>
      <c r="AX4" s="51"/>
      <c r="AY4" s="51"/>
      <c r="AZ4" s="51"/>
      <c r="BA4" s="51"/>
      <c r="BB4" s="51"/>
      <c r="BC4" s="51"/>
      <c r="BD4" s="51"/>
      <c r="BE4" s="51"/>
      <c r="BF4" s="51"/>
      <c r="BG4" s="51"/>
      <c r="BH4" s="51"/>
      <c r="BI4" s="51"/>
      <c r="BJ4" s="51"/>
      <c r="BK4" s="51"/>
      <c r="BL4" s="51"/>
      <c r="BM4" s="51"/>
      <c r="BN4" s="51"/>
      <c r="BO4" s="51"/>
      <c r="BP4" s="51"/>
      <c r="BQ4" s="51"/>
      <c r="BR4" s="51"/>
      <c r="BS4" s="51"/>
      <c r="BT4" s="51"/>
      <c r="BU4" s="51"/>
      <c r="BV4" s="51"/>
      <c r="BW4" s="51"/>
      <c r="BX4" s="51"/>
      <c r="BY4" s="51"/>
      <c r="BZ4" s="51"/>
    </row>
    <row r="5" spans="1:78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2">
      <c r="A6" s="2"/>
      <c r="B6" s="29" t="str">
        <f>データ!H6</f>
        <v>栃木県　さくら市</v>
      </c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2">
      <c r="A7" s="2"/>
      <c r="B7" s="30" t="s">
        <v>2</v>
      </c>
      <c r="C7" s="30"/>
      <c r="D7" s="30"/>
      <c r="E7" s="30"/>
      <c r="F7" s="30"/>
      <c r="G7" s="30"/>
      <c r="H7" s="30"/>
      <c r="I7" s="30" t="s">
        <v>11</v>
      </c>
      <c r="J7" s="30"/>
      <c r="K7" s="30"/>
      <c r="L7" s="30"/>
      <c r="M7" s="30"/>
      <c r="N7" s="30"/>
      <c r="O7" s="30"/>
      <c r="P7" s="30" t="s">
        <v>3</v>
      </c>
      <c r="Q7" s="30"/>
      <c r="R7" s="30"/>
      <c r="S7" s="30"/>
      <c r="T7" s="30"/>
      <c r="U7" s="30"/>
      <c r="V7" s="30"/>
      <c r="W7" s="30" t="s">
        <v>13</v>
      </c>
      <c r="X7" s="30"/>
      <c r="Y7" s="30"/>
      <c r="Z7" s="30"/>
      <c r="AA7" s="30"/>
      <c r="AB7" s="30"/>
      <c r="AC7" s="30"/>
      <c r="AD7" s="30" t="s">
        <v>6</v>
      </c>
      <c r="AE7" s="30"/>
      <c r="AF7" s="30"/>
      <c r="AG7" s="30"/>
      <c r="AH7" s="30"/>
      <c r="AI7" s="30"/>
      <c r="AJ7" s="30"/>
      <c r="AK7" s="3"/>
      <c r="AL7" s="30" t="s">
        <v>1</v>
      </c>
      <c r="AM7" s="30"/>
      <c r="AN7" s="30"/>
      <c r="AO7" s="30"/>
      <c r="AP7" s="30"/>
      <c r="AQ7" s="30"/>
      <c r="AR7" s="30"/>
      <c r="AS7" s="30"/>
      <c r="AT7" s="30" t="s">
        <v>8</v>
      </c>
      <c r="AU7" s="30"/>
      <c r="AV7" s="30"/>
      <c r="AW7" s="30"/>
      <c r="AX7" s="30"/>
      <c r="AY7" s="30"/>
      <c r="AZ7" s="30"/>
      <c r="BA7" s="30"/>
      <c r="BB7" s="30" t="s">
        <v>15</v>
      </c>
      <c r="BC7" s="30"/>
      <c r="BD7" s="30"/>
      <c r="BE7" s="30"/>
      <c r="BF7" s="30"/>
      <c r="BG7" s="30"/>
      <c r="BH7" s="30"/>
      <c r="BI7" s="30"/>
      <c r="BJ7" s="3"/>
      <c r="BK7" s="3"/>
      <c r="BL7" s="31" t="s">
        <v>17</v>
      </c>
      <c r="BM7" s="32"/>
      <c r="BN7" s="32"/>
      <c r="BO7" s="32"/>
      <c r="BP7" s="32"/>
      <c r="BQ7" s="32"/>
      <c r="BR7" s="32"/>
      <c r="BS7" s="32"/>
      <c r="BT7" s="32"/>
      <c r="BU7" s="32"/>
      <c r="BV7" s="32"/>
      <c r="BW7" s="32"/>
      <c r="BX7" s="32"/>
      <c r="BY7" s="33"/>
    </row>
    <row r="8" spans="1:78" ht="18.75" customHeight="1" x14ac:dyDescent="0.2">
      <c r="A8" s="2"/>
      <c r="B8" s="34" t="str">
        <f>データ!I6</f>
        <v>法適用</v>
      </c>
      <c r="C8" s="34"/>
      <c r="D8" s="34"/>
      <c r="E8" s="34"/>
      <c r="F8" s="34"/>
      <c r="G8" s="34"/>
      <c r="H8" s="34"/>
      <c r="I8" s="34" t="str">
        <f>データ!J6</f>
        <v>下水道事業</v>
      </c>
      <c r="J8" s="34"/>
      <c r="K8" s="34"/>
      <c r="L8" s="34"/>
      <c r="M8" s="34"/>
      <c r="N8" s="34"/>
      <c r="O8" s="34"/>
      <c r="P8" s="34" t="str">
        <f>データ!K6</f>
        <v>公共下水道</v>
      </c>
      <c r="Q8" s="34"/>
      <c r="R8" s="34"/>
      <c r="S8" s="34"/>
      <c r="T8" s="34"/>
      <c r="U8" s="34"/>
      <c r="V8" s="34"/>
      <c r="W8" s="34" t="str">
        <f>データ!L6</f>
        <v>Cc1</v>
      </c>
      <c r="X8" s="34"/>
      <c r="Y8" s="34"/>
      <c r="Z8" s="34"/>
      <c r="AA8" s="34"/>
      <c r="AB8" s="34"/>
      <c r="AC8" s="34"/>
      <c r="AD8" s="35" t="str">
        <f>データ!$M$6</f>
        <v>非設置</v>
      </c>
      <c r="AE8" s="35"/>
      <c r="AF8" s="35"/>
      <c r="AG8" s="35"/>
      <c r="AH8" s="35"/>
      <c r="AI8" s="35"/>
      <c r="AJ8" s="35"/>
      <c r="AK8" s="3"/>
      <c r="AL8" s="36">
        <f>データ!S6</f>
        <v>43984</v>
      </c>
      <c r="AM8" s="36"/>
      <c r="AN8" s="36"/>
      <c r="AO8" s="36"/>
      <c r="AP8" s="36"/>
      <c r="AQ8" s="36"/>
      <c r="AR8" s="36"/>
      <c r="AS8" s="36"/>
      <c r="AT8" s="37">
        <f>データ!T6</f>
        <v>125.63</v>
      </c>
      <c r="AU8" s="37"/>
      <c r="AV8" s="37"/>
      <c r="AW8" s="37"/>
      <c r="AX8" s="37"/>
      <c r="AY8" s="37"/>
      <c r="AZ8" s="37"/>
      <c r="BA8" s="37"/>
      <c r="BB8" s="37">
        <f>データ!U6</f>
        <v>350.11</v>
      </c>
      <c r="BC8" s="37"/>
      <c r="BD8" s="37"/>
      <c r="BE8" s="37"/>
      <c r="BF8" s="37"/>
      <c r="BG8" s="37"/>
      <c r="BH8" s="37"/>
      <c r="BI8" s="37"/>
      <c r="BJ8" s="3"/>
      <c r="BK8" s="3"/>
      <c r="BL8" s="38" t="s">
        <v>12</v>
      </c>
      <c r="BM8" s="39"/>
      <c r="BN8" s="40" t="s">
        <v>19</v>
      </c>
      <c r="BO8" s="40"/>
      <c r="BP8" s="40"/>
      <c r="BQ8" s="40"/>
      <c r="BR8" s="40"/>
      <c r="BS8" s="40"/>
      <c r="BT8" s="40"/>
      <c r="BU8" s="40"/>
      <c r="BV8" s="40"/>
      <c r="BW8" s="40"/>
      <c r="BX8" s="40"/>
      <c r="BY8" s="41"/>
    </row>
    <row r="9" spans="1:78" ht="18.75" customHeight="1" x14ac:dyDescent="0.2">
      <c r="A9" s="2"/>
      <c r="B9" s="30" t="s">
        <v>20</v>
      </c>
      <c r="C9" s="30"/>
      <c r="D9" s="30"/>
      <c r="E9" s="30"/>
      <c r="F9" s="30"/>
      <c r="G9" s="30"/>
      <c r="H9" s="30"/>
      <c r="I9" s="30" t="s">
        <v>22</v>
      </c>
      <c r="J9" s="30"/>
      <c r="K9" s="30"/>
      <c r="L9" s="30"/>
      <c r="M9" s="30"/>
      <c r="N9" s="30"/>
      <c r="O9" s="30"/>
      <c r="P9" s="30" t="s">
        <v>23</v>
      </c>
      <c r="Q9" s="30"/>
      <c r="R9" s="30"/>
      <c r="S9" s="30"/>
      <c r="T9" s="30"/>
      <c r="U9" s="30"/>
      <c r="V9" s="30"/>
      <c r="W9" s="30" t="s">
        <v>26</v>
      </c>
      <c r="X9" s="30"/>
      <c r="Y9" s="30"/>
      <c r="Z9" s="30"/>
      <c r="AA9" s="30"/>
      <c r="AB9" s="30"/>
      <c r="AC9" s="30"/>
      <c r="AD9" s="30" t="s">
        <v>21</v>
      </c>
      <c r="AE9" s="30"/>
      <c r="AF9" s="30"/>
      <c r="AG9" s="30"/>
      <c r="AH9" s="30"/>
      <c r="AI9" s="30"/>
      <c r="AJ9" s="30"/>
      <c r="AK9" s="3"/>
      <c r="AL9" s="30" t="s">
        <v>28</v>
      </c>
      <c r="AM9" s="30"/>
      <c r="AN9" s="30"/>
      <c r="AO9" s="30"/>
      <c r="AP9" s="30"/>
      <c r="AQ9" s="30"/>
      <c r="AR9" s="30"/>
      <c r="AS9" s="30"/>
      <c r="AT9" s="30" t="s">
        <v>29</v>
      </c>
      <c r="AU9" s="30"/>
      <c r="AV9" s="30"/>
      <c r="AW9" s="30"/>
      <c r="AX9" s="30"/>
      <c r="AY9" s="30"/>
      <c r="AZ9" s="30"/>
      <c r="BA9" s="30"/>
      <c r="BB9" s="30" t="s">
        <v>30</v>
      </c>
      <c r="BC9" s="30"/>
      <c r="BD9" s="30"/>
      <c r="BE9" s="30"/>
      <c r="BF9" s="30"/>
      <c r="BG9" s="30"/>
      <c r="BH9" s="30"/>
      <c r="BI9" s="30"/>
      <c r="BJ9" s="3"/>
      <c r="BK9" s="3"/>
      <c r="BL9" s="42" t="s">
        <v>33</v>
      </c>
      <c r="BM9" s="43"/>
      <c r="BN9" s="44" t="s">
        <v>34</v>
      </c>
      <c r="BO9" s="44"/>
      <c r="BP9" s="44"/>
      <c r="BQ9" s="44"/>
      <c r="BR9" s="44"/>
      <c r="BS9" s="44"/>
      <c r="BT9" s="44"/>
      <c r="BU9" s="44"/>
      <c r="BV9" s="44"/>
      <c r="BW9" s="44"/>
      <c r="BX9" s="44"/>
      <c r="BY9" s="45"/>
    </row>
    <row r="10" spans="1:78" ht="18.75" customHeight="1" x14ac:dyDescent="0.2">
      <c r="A10" s="2"/>
      <c r="B10" s="37" t="str">
        <f>データ!N6</f>
        <v>-</v>
      </c>
      <c r="C10" s="37"/>
      <c r="D10" s="37"/>
      <c r="E10" s="37"/>
      <c r="F10" s="37"/>
      <c r="G10" s="37"/>
      <c r="H10" s="37"/>
      <c r="I10" s="37">
        <f>データ!O6</f>
        <v>63.09</v>
      </c>
      <c r="J10" s="37"/>
      <c r="K10" s="37"/>
      <c r="L10" s="37"/>
      <c r="M10" s="37"/>
      <c r="N10" s="37"/>
      <c r="O10" s="37"/>
      <c r="P10" s="37">
        <f>データ!P6</f>
        <v>36.44</v>
      </c>
      <c r="Q10" s="37"/>
      <c r="R10" s="37"/>
      <c r="S10" s="37"/>
      <c r="T10" s="37"/>
      <c r="U10" s="37"/>
      <c r="V10" s="37"/>
      <c r="W10" s="37">
        <f>データ!Q6</f>
        <v>86.12</v>
      </c>
      <c r="X10" s="37"/>
      <c r="Y10" s="37"/>
      <c r="Z10" s="37"/>
      <c r="AA10" s="37"/>
      <c r="AB10" s="37"/>
      <c r="AC10" s="37"/>
      <c r="AD10" s="36">
        <f>データ!R6</f>
        <v>2530</v>
      </c>
      <c r="AE10" s="36"/>
      <c r="AF10" s="36"/>
      <c r="AG10" s="36"/>
      <c r="AH10" s="36"/>
      <c r="AI10" s="36"/>
      <c r="AJ10" s="36"/>
      <c r="AK10" s="2"/>
      <c r="AL10" s="36">
        <f>データ!V6</f>
        <v>15981</v>
      </c>
      <c r="AM10" s="36"/>
      <c r="AN10" s="36"/>
      <c r="AO10" s="36"/>
      <c r="AP10" s="36"/>
      <c r="AQ10" s="36"/>
      <c r="AR10" s="36"/>
      <c r="AS10" s="36"/>
      <c r="AT10" s="37">
        <f>データ!W6</f>
        <v>5.14</v>
      </c>
      <c r="AU10" s="37"/>
      <c r="AV10" s="37"/>
      <c r="AW10" s="37"/>
      <c r="AX10" s="37"/>
      <c r="AY10" s="37"/>
      <c r="AZ10" s="37"/>
      <c r="BA10" s="37"/>
      <c r="BB10" s="37">
        <f>データ!X6</f>
        <v>3109.14</v>
      </c>
      <c r="BC10" s="37"/>
      <c r="BD10" s="37"/>
      <c r="BE10" s="37"/>
      <c r="BF10" s="37"/>
      <c r="BG10" s="37"/>
      <c r="BH10" s="37"/>
      <c r="BI10" s="37"/>
      <c r="BJ10" s="2"/>
      <c r="BK10" s="2"/>
      <c r="BL10" s="46" t="s">
        <v>36</v>
      </c>
      <c r="BM10" s="47"/>
      <c r="BN10" s="48" t="s">
        <v>16</v>
      </c>
      <c r="BO10" s="48"/>
      <c r="BP10" s="48"/>
      <c r="BQ10" s="48"/>
      <c r="BR10" s="48"/>
      <c r="BS10" s="48"/>
      <c r="BT10" s="48"/>
      <c r="BU10" s="48"/>
      <c r="BV10" s="48"/>
      <c r="BW10" s="48"/>
      <c r="BX10" s="48"/>
      <c r="BY10" s="49"/>
    </row>
    <row r="11" spans="1:78" ht="9.75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2" t="s">
        <v>37</v>
      </c>
      <c r="BM11" s="52"/>
      <c r="BN11" s="52"/>
      <c r="BO11" s="52"/>
      <c r="BP11" s="52"/>
      <c r="BQ11" s="52"/>
      <c r="BR11" s="52"/>
      <c r="BS11" s="52"/>
      <c r="BT11" s="52"/>
      <c r="BU11" s="52"/>
      <c r="BV11" s="52"/>
      <c r="BW11" s="52"/>
      <c r="BX11" s="52"/>
      <c r="BY11" s="52"/>
      <c r="BZ11" s="52"/>
    </row>
    <row r="12" spans="1:78" ht="9.7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2"/>
      <c r="BM12" s="52"/>
      <c r="BN12" s="52"/>
      <c r="BO12" s="52"/>
      <c r="BP12" s="52"/>
      <c r="BQ12" s="52"/>
      <c r="BR12" s="52"/>
      <c r="BS12" s="52"/>
      <c r="BT12" s="52"/>
      <c r="BU12" s="52"/>
      <c r="BV12" s="52"/>
      <c r="BW12" s="52"/>
      <c r="BX12" s="52"/>
      <c r="BY12" s="52"/>
      <c r="BZ12" s="52"/>
    </row>
    <row r="13" spans="1:78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3"/>
      <c r="BM13" s="53"/>
      <c r="BN13" s="53"/>
      <c r="BO13" s="53"/>
      <c r="BP13" s="53"/>
      <c r="BQ13" s="53"/>
      <c r="BR13" s="53"/>
      <c r="BS13" s="53"/>
      <c r="BT13" s="53"/>
      <c r="BU13" s="53"/>
      <c r="BV13" s="53"/>
      <c r="BW13" s="53"/>
      <c r="BX13" s="53"/>
      <c r="BY13" s="53"/>
      <c r="BZ13" s="53"/>
    </row>
    <row r="14" spans="1:78" ht="13.5" customHeight="1" x14ac:dyDescent="0.2">
      <c r="A14" s="2"/>
      <c r="B14" s="54" t="s">
        <v>25</v>
      </c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55"/>
      <c r="AJ14" s="55"/>
      <c r="AK14" s="55"/>
      <c r="AL14" s="55"/>
      <c r="AM14" s="55"/>
      <c r="AN14" s="55"/>
      <c r="AO14" s="55"/>
      <c r="AP14" s="55"/>
      <c r="AQ14" s="55"/>
      <c r="AR14" s="55"/>
      <c r="AS14" s="55"/>
      <c r="AT14" s="55"/>
      <c r="AU14" s="55"/>
      <c r="AV14" s="55"/>
      <c r="AW14" s="55"/>
      <c r="AX14" s="55"/>
      <c r="AY14" s="55"/>
      <c r="AZ14" s="55"/>
      <c r="BA14" s="55"/>
      <c r="BB14" s="55"/>
      <c r="BC14" s="55"/>
      <c r="BD14" s="55"/>
      <c r="BE14" s="55"/>
      <c r="BF14" s="55"/>
      <c r="BG14" s="55"/>
      <c r="BH14" s="55"/>
      <c r="BI14" s="55"/>
      <c r="BJ14" s="56"/>
      <c r="BK14" s="2"/>
      <c r="BL14" s="60" t="s">
        <v>38</v>
      </c>
      <c r="BM14" s="61"/>
      <c r="BN14" s="61"/>
      <c r="BO14" s="61"/>
      <c r="BP14" s="61"/>
      <c r="BQ14" s="61"/>
      <c r="BR14" s="61"/>
      <c r="BS14" s="61"/>
      <c r="BT14" s="61"/>
      <c r="BU14" s="61"/>
      <c r="BV14" s="61"/>
      <c r="BW14" s="61"/>
      <c r="BX14" s="61"/>
      <c r="BY14" s="61"/>
      <c r="BZ14" s="62"/>
    </row>
    <row r="15" spans="1:78" ht="13.5" customHeight="1" x14ac:dyDescent="0.2">
      <c r="A15" s="2"/>
      <c r="B15" s="57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  <c r="AI15" s="58"/>
      <c r="AJ15" s="58"/>
      <c r="AK15" s="58"/>
      <c r="AL15" s="58"/>
      <c r="AM15" s="58"/>
      <c r="AN15" s="58"/>
      <c r="AO15" s="58"/>
      <c r="AP15" s="58"/>
      <c r="AQ15" s="58"/>
      <c r="AR15" s="58"/>
      <c r="AS15" s="58"/>
      <c r="AT15" s="58"/>
      <c r="AU15" s="58"/>
      <c r="AV15" s="58"/>
      <c r="AW15" s="58"/>
      <c r="AX15" s="58"/>
      <c r="AY15" s="58"/>
      <c r="AZ15" s="58"/>
      <c r="BA15" s="58"/>
      <c r="BB15" s="58"/>
      <c r="BC15" s="58"/>
      <c r="BD15" s="58"/>
      <c r="BE15" s="58"/>
      <c r="BF15" s="58"/>
      <c r="BG15" s="58"/>
      <c r="BH15" s="58"/>
      <c r="BI15" s="58"/>
      <c r="BJ15" s="59"/>
      <c r="BK15" s="2"/>
      <c r="BL15" s="63"/>
      <c r="BM15" s="64"/>
      <c r="BN15" s="64"/>
      <c r="BO15" s="64"/>
      <c r="BP15" s="64"/>
      <c r="BQ15" s="64"/>
      <c r="BR15" s="64"/>
      <c r="BS15" s="64"/>
      <c r="BT15" s="64"/>
      <c r="BU15" s="64"/>
      <c r="BV15" s="64"/>
      <c r="BW15" s="64"/>
      <c r="BX15" s="64"/>
      <c r="BY15" s="64"/>
      <c r="BZ15" s="65"/>
    </row>
    <row r="16" spans="1:78" ht="13.5" customHeight="1" x14ac:dyDescent="0.2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11"/>
      <c r="BK16" s="2"/>
      <c r="BL16" s="66" t="s">
        <v>114</v>
      </c>
      <c r="BM16" s="67"/>
      <c r="BN16" s="67"/>
      <c r="BO16" s="67"/>
      <c r="BP16" s="67"/>
      <c r="BQ16" s="67"/>
      <c r="BR16" s="67"/>
      <c r="BS16" s="67"/>
      <c r="BT16" s="67"/>
      <c r="BU16" s="67"/>
      <c r="BV16" s="67"/>
      <c r="BW16" s="67"/>
      <c r="BX16" s="67"/>
      <c r="BY16" s="67"/>
      <c r="BZ16" s="68"/>
    </row>
    <row r="17" spans="1:78" ht="13.5" customHeight="1" x14ac:dyDescent="0.2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11"/>
      <c r="BK17" s="2"/>
      <c r="BL17" s="66"/>
      <c r="BM17" s="67"/>
      <c r="BN17" s="67"/>
      <c r="BO17" s="67"/>
      <c r="BP17" s="67"/>
      <c r="BQ17" s="67"/>
      <c r="BR17" s="67"/>
      <c r="BS17" s="67"/>
      <c r="BT17" s="67"/>
      <c r="BU17" s="67"/>
      <c r="BV17" s="67"/>
      <c r="BW17" s="67"/>
      <c r="BX17" s="67"/>
      <c r="BY17" s="67"/>
      <c r="BZ17" s="68"/>
    </row>
    <row r="18" spans="1:78" ht="13.5" customHeight="1" x14ac:dyDescent="0.2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11"/>
      <c r="BK18" s="2"/>
      <c r="BL18" s="66"/>
      <c r="BM18" s="67"/>
      <c r="BN18" s="67"/>
      <c r="BO18" s="67"/>
      <c r="BP18" s="67"/>
      <c r="BQ18" s="67"/>
      <c r="BR18" s="67"/>
      <c r="BS18" s="67"/>
      <c r="BT18" s="67"/>
      <c r="BU18" s="67"/>
      <c r="BV18" s="67"/>
      <c r="BW18" s="67"/>
      <c r="BX18" s="67"/>
      <c r="BY18" s="67"/>
      <c r="BZ18" s="68"/>
    </row>
    <row r="19" spans="1:78" ht="13.5" customHeight="1" x14ac:dyDescent="0.2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11"/>
      <c r="BK19" s="2"/>
      <c r="BL19" s="66"/>
      <c r="BM19" s="67"/>
      <c r="BN19" s="67"/>
      <c r="BO19" s="67"/>
      <c r="BP19" s="67"/>
      <c r="BQ19" s="67"/>
      <c r="BR19" s="67"/>
      <c r="BS19" s="67"/>
      <c r="BT19" s="67"/>
      <c r="BU19" s="67"/>
      <c r="BV19" s="67"/>
      <c r="BW19" s="67"/>
      <c r="BX19" s="67"/>
      <c r="BY19" s="67"/>
      <c r="BZ19" s="68"/>
    </row>
    <row r="20" spans="1:78" ht="13.5" customHeight="1" x14ac:dyDescent="0.2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11"/>
      <c r="BK20" s="2"/>
      <c r="BL20" s="66"/>
      <c r="BM20" s="67"/>
      <c r="BN20" s="67"/>
      <c r="BO20" s="67"/>
      <c r="BP20" s="67"/>
      <c r="BQ20" s="67"/>
      <c r="BR20" s="67"/>
      <c r="BS20" s="67"/>
      <c r="BT20" s="67"/>
      <c r="BU20" s="67"/>
      <c r="BV20" s="67"/>
      <c r="BW20" s="67"/>
      <c r="BX20" s="67"/>
      <c r="BY20" s="67"/>
      <c r="BZ20" s="68"/>
    </row>
    <row r="21" spans="1:78" ht="13.5" customHeight="1" x14ac:dyDescent="0.2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11"/>
      <c r="BK21" s="2"/>
      <c r="BL21" s="66"/>
      <c r="BM21" s="67"/>
      <c r="BN21" s="67"/>
      <c r="BO21" s="67"/>
      <c r="BP21" s="67"/>
      <c r="BQ21" s="67"/>
      <c r="BR21" s="67"/>
      <c r="BS21" s="67"/>
      <c r="BT21" s="67"/>
      <c r="BU21" s="67"/>
      <c r="BV21" s="67"/>
      <c r="BW21" s="67"/>
      <c r="BX21" s="67"/>
      <c r="BY21" s="67"/>
      <c r="BZ21" s="68"/>
    </row>
    <row r="22" spans="1:78" ht="13.5" customHeight="1" x14ac:dyDescent="0.2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11"/>
      <c r="BK22" s="2"/>
      <c r="BL22" s="66"/>
      <c r="BM22" s="67"/>
      <c r="BN22" s="67"/>
      <c r="BO22" s="67"/>
      <c r="BP22" s="67"/>
      <c r="BQ22" s="67"/>
      <c r="BR22" s="67"/>
      <c r="BS22" s="67"/>
      <c r="BT22" s="67"/>
      <c r="BU22" s="67"/>
      <c r="BV22" s="67"/>
      <c r="BW22" s="67"/>
      <c r="BX22" s="67"/>
      <c r="BY22" s="67"/>
      <c r="BZ22" s="68"/>
    </row>
    <row r="23" spans="1:78" ht="13.5" customHeight="1" x14ac:dyDescent="0.2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11"/>
      <c r="BK23" s="2"/>
      <c r="BL23" s="66"/>
      <c r="BM23" s="67"/>
      <c r="BN23" s="67"/>
      <c r="BO23" s="67"/>
      <c r="BP23" s="67"/>
      <c r="BQ23" s="67"/>
      <c r="BR23" s="67"/>
      <c r="BS23" s="67"/>
      <c r="BT23" s="67"/>
      <c r="BU23" s="67"/>
      <c r="BV23" s="67"/>
      <c r="BW23" s="67"/>
      <c r="BX23" s="67"/>
      <c r="BY23" s="67"/>
      <c r="BZ23" s="68"/>
    </row>
    <row r="24" spans="1:78" ht="13.5" customHeight="1" x14ac:dyDescent="0.2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11"/>
      <c r="BK24" s="2"/>
      <c r="BL24" s="66"/>
      <c r="BM24" s="67"/>
      <c r="BN24" s="67"/>
      <c r="BO24" s="67"/>
      <c r="BP24" s="67"/>
      <c r="BQ24" s="67"/>
      <c r="BR24" s="67"/>
      <c r="BS24" s="67"/>
      <c r="BT24" s="67"/>
      <c r="BU24" s="67"/>
      <c r="BV24" s="67"/>
      <c r="BW24" s="67"/>
      <c r="BX24" s="67"/>
      <c r="BY24" s="67"/>
      <c r="BZ24" s="68"/>
    </row>
    <row r="25" spans="1:78" ht="13.5" customHeight="1" x14ac:dyDescent="0.2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11"/>
      <c r="BK25" s="2"/>
      <c r="BL25" s="66"/>
      <c r="BM25" s="67"/>
      <c r="BN25" s="67"/>
      <c r="BO25" s="67"/>
      <c r="BP25" s="67"/>
      <c r="BQ25" s="67"/>
      <c r="BR25" s="67"/>
      <c r="BS25" s="67"/>
      <c r="BT25" s="67"/>
      <c r="BU25" s="67"/>
      <c r="BV25" s="67"/>
      <c r="BW25" s="67"/>
      <c r="BX25" s="67"/>
      <c r="BY25" s="67"/>
      <c r="BZ25" s="68"/>
    </row>
    <row r="26" spans="1:78" ht="13.5" customHeight="1" x14ac:dyDescent="0.2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11"/>
      <c r="BK26" s="2"/>
      <c r="BL26" s="66"/>
      <c r="BM26" s="67"/>
      <c r="BN26" s="67"/>
      <c r="BO26" s="67"/>
      <c r="BP26" s="67"/>
      <c r="BQ26" s="67"/>
      <c r="BR26" s="67"/>
      <c r="BS26" s="67"/>
      <c r="BT26" s="67"/>
      <c r="BU26" s="67"/>
      <c r="BV26" s="67"/>
      <c r="BW26" s="67"/>
      <c r="BX26" s="67"/>
      <c r="BY26" s="67"/>
      <c r="BZ26" s="68"/>
    </row>
    <row r="27" spans="1:78" ht="13.5" customHeight="1" x14ac:dyDescent="0.2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11"/>
      <c r="BK27" s="2"/>
      <c r="BL27" s="66"/>
      <c r="BM27" s="67"/>
      <c r="BN27" s="67"/>
      <c r="BO27" s="67"/>
      <c r="BP27" s="67"/>
      <c r="BQ27" s="67"/>
      <c r="BR27" s="67"/>
      <c r="BS27" s="67"/>
      <c r="BT27" s="67"/>
      <c r="BU27" s="67"/>
      <c r="BV27" s="67"/>
      <c r="BW27" s="67"/>
      <c r="BX27" s="67"/>
      <c r="BY27" s="67"/>
      <c r="BZ27" s="68"/>
    </row>
    <row r="28" spans="1:78" ht="13.5" customHeight="1" x14ac:dyDescent="0.2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11"/>
      <c r="BK28" s="2"/>
      <c r="BL28" s="66"/>
      <c r="BM28" s="67"/>
      <c r="BN28" s="67"/>
      <c r="BO28" s="67"/>
      <c r="BP28" s="67"/>
      <c r="BQ28" s="67"/>
      <c r="BR28" s="67"/>
      <c r="BS28" s="67"/>
      <c r="BT28" s="67"/>
      <c r="BU28" s="67"/>
      <c r="BV28" s="67"/>
      <c r="BW28" s="67"/>
      <c r="BX28" s="67"/>
      <c r="BY28" s="67"/>
      <c r="BZ28" s="68"/>
    </row>
    <row r="29" spans="1:78" ht="13.5" customHeight="1" x14ac:dyDescent="0.2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11"/>
      <c r="BK29" s="2"/>
      <c r="BL29" s="66"/>
      <c r="BM29" s="67"/>
      <c r="BN29" s="67"/>
      <c r="BO29" s="67"/>
      <c r="BP29" s="67"/>
      <c r="BQ29" s="67"/>
      <c r="BR29" s="67"/>
      <c r="BS29" s="67"/>
      <c r="BT29" s="67"/>
      <c r="BU29" s="67"/>
      <c r="BV29" s="67"/>
      <c r="BW29" s="67"/>
      <c r="BX29" s="67"/>
      <c r="BY29" s="67"/>
      <c r="BZ29" s="68"/>
    </row>
    <row r="30" spans="1:78" ht="13.5" customHeight="1" x14ac:dyDescent="0.2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11"/>
      <c r="BK30" s="2"/>
      <c r="BL30" s="66"/>
      <c r="BM30" s="67"/>
      <c r="BN30" s="67"/>
      <c r="BO30" s="67"/>
      <c r="BP30" s="67"/>
      <c r="BQ30" s="67"/>
      <c r="BR30" s="67"/>
      <c r="BS30" s="67"/>
      <c r="BT30" s="67"/>
      <c r="BU30" s="67"/>
      <c r="BV30" s="67"/>
      <c r="BW30" s="67"/>
      <c r="BX30" s="67"/>
      <c r="BY30" s="67"/>
      <c r="BZ30" s="68"/>
    </row>
    <row r="31" spans="1:78" ht="13.5" customHeight="1" x14ac:dyDescent="0.2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11"/>
      <c r="BK31" s="2"/>
      <c r="BL31" s="66"/>
      <c r="BM31" s="67"/>
      <c r="BN31" s="67"/>
      <c r="BO31" s="67"/>
      <c r="BP31" s="67"/>
      <c r="BQ31" s="67"/>
      <c r="BR31" s="67"/>
      <c r="BS31" s="67"/>
      <c r="BT31" s="67"/>
      <c r="BU31" s="67"/>
      <c r="BV31" s="67"/>
      <c r="BW31" s="67"/>
      <c r="BX31" s="67"/>
      <c r="BY31" s="67"/>
      <c r="BZ31" s="68"/>
    </row>
    <row r="32" spans="1:78" ht="13.5" customHeight="1" x14ac:dyDescent="0.2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11"/>
      <c r="BK32" s="2"/>
      <c r="BL32" s="66"/>
      <c r="BM32" s="67"/>
      <c r="BN32" s="67"/>
      <c r="BO32" s="67"/>
      <c r="BP32" s="67"/>
      <c r="BQ32" s="67"/>
      <c r="BR32" s="67"/>
      <c r="BS32" s="67"/>
      <c r="BT32" s="67"/>
      <c r="BU32" s="67"/>
      <c r="BV32" s="67"/>
      <c r="BW32" s="67"/>
      <c r="BX32" s="67"/>
      <c r="BY32" s="67"/>
      <c r="BZ32" s="68"/>
    </row>
    <row r="33" spans="1:78" ht="13.5" customHeight="1" x14ac:dyDescent="0.2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11"/>
      <c r="BK33" s="2"/>
      <c r="BL33" s="66"/>
      <c r="BM33" s="67"/>
      <c r="BN33" s="67"/>
      <c r="BO33" s="67"/>
      <c r="BP33" s="67"/>
      <c r="BQ33" s="67"/>
      <c r="BR33" s="67"/>
      <c r="BS33" s="67"/>
      <c r="BT33" s="67"/>
      <c r="BU33" s="67"/>
      <c r="BV33" s="67"/>
      <c r="BW33" s="67"/>
      <c r="BX33" s="67"/>
      <c r="BY33" s="67"/>
      <c r="BZ33" s="68"/>
    </row>
    <row r="34" spans="1:78" ht="13.5" customHeight="1" x14ac:dyDescent="0.2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0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0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0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1"/>
      <c r="BK34" s="2"/>
      <c r="BL34" s="66"/>
      <c r="BM34" s="67"/>
      <c r="BN34" s="67"/>
      <c r="BO34" s="67"/>
      <c r="BP34" s="67"/>
      <c r="BQ34" s="67"/>
      <c r="BR34" s="67"/>
      <c r="BS34" s="67"/>
      <c r="BT34" s="67"/>
      <c r="BU34" s="67"/>
      <c r="BV34" s="67"/>
      <c r="BW34" s="67"/>
      <c r="BX34" s="67"/>
      <c r="BY34" s="67"/>
      <c r="BZ34" s="68"/>
    </row>
    <row r="35" spans="1:78" ht="13.5" customHeight="1" x14ac:dyDescent="0.2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0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0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0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1"/>
      <c r="BK35" s="2"/>
      <c r="BL35" s="66"/>
      <c r="BM35" s="67"/>
      <c r="BN35" s="67"/>
      <c r="BO35" s="67"/>
      <c r="BP35" s="67"/>
      <c r="BQ35" s="67"/>
      <c r="BR35" s="67"/>
      <c r="BS35" s="67"/>
      <c r="BT35" s="67"/>
      <c r="BU35" s="67"/>
      <c r="BV35" s="67"/>
      <c r="BW35" s="67"/>
      <c r="BX35" s="67"/>
      <c r="BY35" s="67"/>
      <c r="BZ35" s="68"/>
    </row>
    <row r="36" spans="1:78" ht="13.5" customHeight="1" x14ac:dyDescent="0.2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11"/>
      <c r="BK36" s="2"/>
      <c r="BL36" s="66"/>
      <c r="BM36" s="67"/>
      <c r="BN36" s="67"/>
      <c r="BO36" s="67"/>
      <c r="BP36" s="67"/>
      <c r="BQ36" s="67"/>
      <c r="BR36" s="67"/>
      <c r="BS36" s="67"/>
      <c r="BT36" s="67"/>
      <c r="BU36" s="67"/>
      <c r="BV36" s="67"/>
      <c r="BW36" s="67"/>
      <c r="BX36" s="67"/>
      <c r="BY36" s="67"/>
      <c r="BZ36" s="68"/>
    </row>
    <row r="37" spans="1:78" ht="13.5" customHeight="1" x14ac:dyDescent="0.2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11"/>
      <c r="BK37" s="2"/>
      <c r="BL37" s="66"/>
      <c r="BM37" s="67"/>
      <c r="BN37" s="67"/>
      <c r="BO37" s="67"/>
      <c r="BP37" s="67"/>
      <c r="BQ37" s="67"/>
      <c r="BR37" s="67"/>
      <c r="BS37" s="67"/>
      <c r="BT37" s="67"/>
      <c r="BU37" s="67"/>
      <c r="BV37" s="67"/>
      <c r="BW37" s="67"/>
      <c r="BX37" s="67"/>
      <c r="BY37" s="67"/>
      <c r="BZ37" s="68"/>
    </row>
    <row r="38" spans="1:78" ht="13.5" customHeight="1" x14ac:dyDescent="0.2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11"/>
      <c r="BK38" s="2"/>
      <c r="BL38" s="66"/>
      <c r="BM38" s="67"/>
      <c r="BN38" s="67"/>
      <c r="BO38" s="67"/>
      <c r="BP38" s="67"/>
      <c r="BQ38" s="67"/>
      <c r="BR38" s="67"/>
      <c r="BS38" s="67"/>
      <c r="BT38" s="67"/>
      <c r="BU38" s="67"/>
      <c r="BV38" s="67"/>
      <c r="BW38" s="67"/>
      <c r="BX38" s="67"/>
      <c r="BY38" s="67"/>
      <c r="BZ38" s="68"/>
    </row>
    <row r="39" spans="1:78" ht="13.5" customHeight="1" x14ac:dyDescent="0.2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11"/>
      <c r="BK39" s="2"/>
      <c r="BL39" s="66"/>
      <c r="BM39" s="67"/>
      <c r="BN39" s="67"/>
      <c r="BO39" s="67"/>
      <c r="BP39" s="67"/>
      <c r="BQ39" s="67"/>
      <c r="BR39" s="67"/>
      <c r="BS39" s="67"/>
      <c r="BT39" s="67"/>
      <c r="BU39" s="67"/>
      <c r="BV39" s="67"/>
      <c r="BW39" s="67"/>
      <c r="BX39" s="67"/>
      <c r="BY39" s="67"/>
      <c r="BZ39" s="68"/>
    </row>
    <row r="40" spans="1:78" ht="13.5" customHeight="1" x14ac:dyDescent="0.2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11"/>
      <c r="BK40" s="2"/>
      <c r="BL40" s="66"/>
      <c r="BM40" s="67"/>
      <c r="BN40" s="67"/>
      <c r="BO40" s="67"/>
      <c r="BP40" s="67"/>
      <c r="BQ40" s="67"/>
      <c r="BR40" s="67"/>
      <c r="BS40" s="67"/>
      <c r="BT40" s="67"/>
      <c r="BU40" s="67"/>
      <c r="BV40" s="67"/>
      <c r="BW40" s="67"/>
      <c r="BX40" s="67"/>
      <c r="BY40" s="67"/>
      <c r="BZ40" s="68"/>
    </row>
    <row r="41" spans="1:78" ht="13.5" customHeight="1" x14ac:dyDescent="0.2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11"/>
      <c r="BK41" s="2"/>
      <c r="BL41" s="66"/>
      <c r="BM41" s="67"/>
      <c r="BN41" s="67"/>
      <c r="BO41" s="67"/>
      <c r="BP41" s="67"/>
      <c r="BQ41" s="67"/>
      <c r="BR41" s="67"/>
      <c r="BS41" s="67"/>
      <c r="BT41" s="67"/>
      <c r="BU41" s="67"/>
      <c r="BV41" s="67"/>
      <c r="BW41" s="67"/>
      <c r="BX41" s="67"/>
      <c r="BY41" s="67"/>
      <c r="BZ41" s="68"/>
    </row>
    <row r="42" spans="1:78" ht="13.5" customHeight="1" x14ac:dyDescent="0.2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11"/>
      <c r="BK42" s="2"/>
      <c r="BL42" s="66"/>
      <c r="BM42" s="67"/>
      <c r="BN42" s="67"/>
      <c r="BO42" s="67"/>
      <c r="BP42" s="67"/>
      <c r="BQ42" s="67"/>
      <c r="BR42" s="67"/>
      <c r="BS42" s="67"/>
      <c r="BT42" s="67"/>
      <c r="BU42" s="67"/>
      <c r="BV42" s="67"/>
      <c r="BW42" s="67"/>
      <c r="BX42" s="67"/>
      <c r="BY42" s="67"/>
      <c r="BZ42" s="68"/>
    </row>
    <row r="43" spans="1:78" ht="13.5" customHeight="1" x14ac:dyDescent="0.2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11"/>
      <c r="BK43" s="2"/>
      <c r="BL43" s="66"/>
      <c r="BM43" s="67"/>
      <c r="BN43" s="67"/>
      <c r="BO43" s="67"/>
      <c r="BP43" s="67"/>
      <c r="BQ43" s="67"/>
      <c r="BR43" s="67"/>
      <c r="BS43" s="67"/>
      <c r="BT43" s="67"/>
      <c r="BU43" s="67"/>
      <c r="BV43" s="67"/>
      <c r="BW43" s="67"/>
      <c r="BX43" s="67"/>
      <c r="BY43" s="67"/>
      <c r="BZ43" s="68"/>
    </row>
    <row r="44" spans="1:78" ht="13.5" customHeight="1" x14ac:dyDescent="0.2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11"/>
      <c r="BK44" s="2"/>
      <c r="BL44" s="69"/>
      <c r="BM44" s="70"/>
      <c r="BN44" s="70"/>
      <c r="BO44" s="70"/>
      <c r="BP44" s="70"/>
      <c r="BQ44" s="70"/>
      <c r="BR44" s="70"/>
      <c r="BS44" s="70"/>
      <c r="BT44" s="70"/>
      <c r="BU44" s="70"/>
      <c r="BV44" s="70"/>
      <c r="BW44" s="70"/>
      <c r="BX44" s="70"/>
      <c r="BY44" s="70"/>
      <c r="BZ44" s="71"/>
    </row>
    <row r="45" spans="1:78" ht="13.5" customHeight="1" x14ac:dyDescent="0.2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11"/>
      <c r="BK45" s="2"/>
      <c r="BL45" s="60" t="s">
        <v>39</v>
      </c>
      <c r="BM45" s="61"/>
      <c r="BN45" s="61"/>
      <c r="BO45" s="61"/>
      <c r="BP45" s="61"/>
      <c r="BQ45" s="61"/>
      <c r="BR45" s="61"/>
      <c r="BS45" s="61"/>
      <c r="BT45" s="61"/>
      <c r="BU45" s="61"/>
      <c r="BV45" s="61"/>
      <c r="BW45" s="61"/>
      <c r="BX45" s="61"/>
      <c r="BY45" s="61"/>
      <c r="BZ45" s="62"/>
    </row>
    <row r="46" spans="1:78" ht="13.5" customHeight="1" x14ac:dyDescent="0.2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11"/>
      <c r="BK46" s="2"/>
      <c r="BL46" s="63"/>
      <c r="BM46" s="64"/>
      <c r="BN46" s="64"/>
      <c r="BO46" s="64"/>
      <c r="BP46" s="64"/>
      <c r="BQ46" s="64"/>
      <c r="BR46" s="64"/>
      <c r="BS46" s="64"/>
      <c r="BT46" s="64"/>
      <c r="BU46" s="64"/>
      <c r="BV46" s="64"/>
      <c r="BW46" s="64"/>
      <c r="BX46" s="64"/>
      <c r="BY46" s="64"/>
      <c r="BZ46" s="65"/>
    </row>
    <row r="47" spans="1:78" ht="13.5" customHeight="1" x14ac:dyDescent="0.2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11"/>
      <c r="BK47" s="2"/>
      <c r="BL47" s="66" t="s">
        <v>112</v>
      </c>
      <c r="BM47" s="67"/>
      <c r="BN47" s="67"/>
      <c r="BO47" s="67"/>
      <c r="BP47" s="67"/>
      <c r="BQ47" s="67"/>
      <c r="BR47" s="67"/>
      <c r="BS47" s="67"/>
      <c r="BT47" s="67"/>
      <c r="BU47" s="67"/>
      <c r="BV47" s="67"/>
      <c r="BW47" s="67"/>
      <c r="BX47" s="67"/>
      <c r="BY47" s="67"/>
      <c r="BZ47" s="68"/>
    </row>
    <row r="48" spans="1:78" ht="13.5" customHeight="1" x14ac:dyDescent="0.2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11"/>
      <c r="BK48" s="2"/>
      <c r="BL48" s="66"/>
      <c r="BM48" s="67"/>
      <c r="BN48" s="67"/>
      <c r="BO48" s="67"/>
      <c r="BP48" s="67"/>
      <c r="BQ48" s="67"/>
      <c r="BR48" s="67"/>
      <c r="BS48" s="67"/>
      <c r="BT48" s="67"/>
      <c r="BU48" s="67"/>
      <c r="BV48" s="67"/>
      <c r="BW48" s="67"/>
      <c r="BX48" s="67"/>
      <c r="BY48" s="67"/>
      <c r="BZ48" s="68"/>
    </row>
    <row r="49" spans="1:78" ht="13.5" customHeight="1" x14ac:dyDescent="0.2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11"/>
      <c r="BK49" s="2"/>
      <c r="BL49" s="66"/>
      <c r="BM49" s="67"/>
      <c r="BN49" s="67"/>
      <c r="BO49" s="67"/>
      <c r="BP49" s="67"/>
      <c r="BQ49" s="67"/>
      <c r="BR49" s="67"/>
      <c r="BS49" s="67"/>
      <c r="BT49" s="67"/>
      <c r="BU49" s="67"/>
      <c r="BV49" s="67"/>
      <c r="BW49" s="67"/>
      <c r="BX49" s="67"/>
      <c r="BY49" s="67"/>
      <c r="BZ49" s="68"/>
    </row>
    <row r="50" spans="1:78" ht="13.5" customHeight="1" x14ac:dyDescent="0.2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11"/>
      <c r="BK50" s="2"/>
      <c r="BL50" s="66"/>
      <c r="BM50" s="67"/>
      <c r="BN50" s="67"/>
      <c r="BO50" s="67"/>
      <c r="BP50" s="67"/>
      <c r="BQ50" s="67"/>
      <c r="BR50" s="67"/>
      <c r="BS50" s="67"/>
      <c r="BT50" s="67"/>
      <c r="BU50" s="67"/>
      <c r="BV50" s="67"/>
      <c r="BW50" s="67"/>
      <c r="BX50" s="67"/>
      <c r="BY50" s="67"/>
      <c r="BZ50" s="68"/>
    </row>
    <row r="51" spans="1:78" ht="13.5" customHeight="1" x14ac:dyDescent="0.2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11"/>
      <c r="BK51" s="2"/>
      <c r="BL51" s="66"/>
      <c r="BM51" s="67"/>
      <c r="BN51" s="67"/>
      <c r="BO51" s="67"/>
      <c r="BP51" s="67"/>
      <c r="BQ51" s="67"/>
      <c r="BR51" s="67"/>
      <c r="BS51" s="67"/>
      <c r="BT51" s="67"/>
      <c r="BU51" s="67"/>
      <c r="BV51" s="67"/>
      <c r="BW51" s="67"/>
      <c r="BX51" s="67"/>
      <c r="BY51" s="67"/>
      <c r="BZ51" s="68"/>
    </row>
    <row r="52" spans="1:78" ht="13.5" customHeight="1" x14ac:dyDescent="0.2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11"/>
      <c r="BK52" s="2"/>
      <c r="BL52" s="66"/>
      <c r="BM52" s="67"/>
      <c r="BN52" s="67"/>
      <c r="BO52" s="67"/>
      <c r="BP52" s="67"/>
      <c r="BQ52" s="67"/>
      <c r="BR52" s="67"/>
      <c r="BS52" s="67"/>
      <c r="BT52" s="67"/>
      <c r="BU52" s="67"/>
      <c r="BV52" s="67"/>
      <c r="BW52" s="67"/>
      <c r="BX52" s="67"/>
      <c r="BY52" s="67"/>
      <c r="BZ52" s="68"/>
    </row>
    <row r="53" spans="1:78" ht="13.5" customHeight="1" x14ac:dyDescent="0.2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11"/>
      <c r="BK53" s="2"/>
      <c r="BL53" s="66"/>
      <c r="BM53" s="67"/>
      <c r="BN53" s="67"/>
      <c r="BO53" s="67"/>
      <c r="BP53" s="67"/>
      <c r="BQ53" s="67"/>
      <c r="BR53" s="67"/>
      <c r="BS53" s="67"/>
      <c r="BT53" s="67"/>
      <c r="BU53" s="67"/>
      <c r="BV53" s="67"/>
      <c r="BW53" s="67"/>
      <c r="BX53" s="67"/>
      <c r="BY53" s="67"/>
      <c r="BZ53" s="68"/>
    </row>
    <row r="54" spans="1:78" ht="13.5" customHeight="1" x14ac:dyDescent="0.2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11"/>
      <c r="BK54" s="2"/>
      <c r="BL54" s="66"/>
      <c r="BM54" s="67"/>
      <c r="BN54" s="67"/>
      <c r="BO54" s="67"/>
      <c r="BP54" s="67"/>
      <c r="BQ54" s="67"/>
      <c r="BR54" s="67"/>
      <c r="BS54" s="67"/>
      <c r="BT54" s="67"/>
      <c r="BU54" s="67"/>
      <c r="BV54" s="67"/>
      <c r="BW54" s="67"/>
      <c r="BX54" s="67"/>
      <c r="BY54" s="67"/>
      <c r="BZ54" s="68"/>
    </row>
    <row r="55" spans="1:78" ht="13.5" customHeight="1" x14ac:dyDescent="0.2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11"/>
      <c r="BK55" s="2"/>
      <c r="BL55" s="66"/>
      <c r="BM55" s="67"/>
      <c r="BN55" s="67"/>
      <c r="BO55" s="67"/>
      <c r="BP55" s="67"/>
      <c r="BQ55" s="67"/>
      <c r="BR55" s="67"/>
      <c r="BS55" s="67"/>
      <c r="BT55" s="67"/>
      <c r="BU55" s="67"/>
      <c r="BV55" s="67"/>
      <c r="BW55" s="67"/>
      <c r="BX55" s="67"/>
      <c r="BY55" s="67"/>
      <c r="BZ55" s="68"/>
    </row>
    <row r="56" spans="1:78" ht="13.5" customHeight="1" x14ac:dyDescent="0.2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0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0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0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1"/>
      <c r="BK56" s="2"/>
      <c r="BL56" s="66"/>
      <c r="BM56" s="67"/>
      <c r="BN56" s="67"/>
      <c r="BO56" s="67"/>
      <c r="BP56" s="67"/>
      <c r="BQ56" s="67"/>
      <c r="BR56" s="67"/>
      <c r="BS56" s="67"/>
      <c r="BT56" s="67"/>
      <c r="BU56" s="67"/>
      <c r="BV56" s="67"/>
      <c r="BW56" s="67"/>
      <c r="BX56" s="67"/>
      <c r="BY56" s="67"/>
      <c r="BZ56" s="68"/>
    </row>
    <row r="57" spans="1:78" ht="13.5" customHeight="1" x14ac:dyDescent="0.2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0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0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0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1"/>
      <c r="BK57" s="2"/>
      <c r="BL57" s="66"/>
      <c r="BM57" s="67"/>
      <c r="BN57" s="67"/>
      <c r="BO57" s="67"/>
      <c r="BP57" s="67"/>
      <c r="BQ57" s="67"/>
      <c r="BR57" s="67"/>
      <c r="BS57" s="67"/>
      <c r="BT57" s="67"/>
      <c r="BU57" s="67"/>
      <c r="BV57" s="67"/>
      <c r="BW57" s="67"/>
      <c r="BX57" s="67"/>
      <c r="BY57" s="67"/>
      <c r="BZ57" s="68"/>
    </row>
    <row r="58" spans="1:78" ht="13.5" customHeight="1" x14ac:dyDescent="0.2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10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10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10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11"/>
      <c r="BK58" s="2"/>
      <c r="BL58" s="66"/>
      <c r="BM58" s="67"/>
      <c r="BN58" s="67"/>
      <c r="BO58" s="67"/>
      <c r="BP58" s="67"/>
      <c r="BQ58" s="67"/>
      <c r="BR58" s="67"/>
      <c r="BS58" s="67"/>
      <c r="BT58" s="67"/>
      <c r="BU58" s="67"/>
      <c r="BV58" s="67"/>
      <c r="BW58" s="67"/>
      <c r="BX58" s="67"/>
      <c r="BY58" s="67"/>
      <c r="BZ58" s="68"/>
    </row>
    <row r="59" spans="1:78" ht="13.5" customHeight="1" x14ac:dyDescent="0.2">
      <c r="A59" s="2"/>
      <c r="B59" s="5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8"/>
      <c r="AX59" s="8"/>
      <c r="AY59" s="8"/>
      <c r="AZ59" s="8"/>
      <c r="BA59" s="8"/>
      <c r="BB59" s="8"/>
      <c r="BC59" s="8"/>
      <c r="BD59" s="8"/>
      <c r="BE59" s="8"/>
      <c r="BF59" s="8"/>
      <c r="BG59" s="8"/>
      <c r="BH59" s="8"/>
      <c r="BI59" s="8"/>
      <c r="BJ59" s="12"/>
      <c r="BK59" s="2"/>
      <c r="BL59" s="66"/>
      <c r="BM59" s="67"/>
      <c r="BN59" s="67"/>
      <c r="BO59" s="67"/>
      <c r="BP59" s="67"/>
      <c r="BQ59" s="67"/>
      <c r="BR59" s="67"/>
      <c r="BS59" s="67"/>
      <c r="BT59" s="67"/>
      <c r="BU59" s="67"/>
      <c r="BV59" s="67"/>
      <c r="BW59" s="67"/>
      <c r="BX59" s="67"/>
      <c r="BY59" s="67"/>
      <c r="BZ59" s="68"/>
    </row>
    <row r="60" spans="1:78" ht="13.5" customHeight="1" x14ac:dyDescent="0.2">
      <c r="A60" s="2"/>
      <c r="B60" s="57" t="s">
        <v>7</v>
      </c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  <c r="Y60" s="58"/>
      <c r="Z60" s="58"/>
      <c r="AA60" s="58"/>
      <c r="AB60" s="58"/>
      <c r="AC60" s="58"/>
      <c r="AD60" s="58"/>
      <c r="AE60" s="58"/>
      <c r="AF60" s="58"/>
      <c r="AG60" s="58"/>
      <c r="AH60" s="58"/>
      <c r="AI60" s="58"/>
      <c r="AJ60" s="58"/>
      <c r="AK60" s="58"/>
      <c r="AL60" s="58"/>
      <c r="AM60" s="58"/>
      <c r="AN60" s="58"/>
      <c r="AO60" s="58"/>
      <c r="AP60" s="58"/>
      <c r="AQ60" s="58"/>
      <c r="AR60" s="58"/>
      <c r="AS60" s="58"/>
      <c r="AT60" s="58"/>
      <c r="AU60" s="58"/>
      <c r="AV60" s="58"/>
      <c r="AW60" s="58"/>
      <c r="AX60" s="58"/>
      <c r="AY60" s="58"/>
      <c r="AZ60" s="58"/>
      <c r="BA60" s="58"/>
      <c r="BB60" s="58"/>
      <c r="BC60" s="58"/>
      <c r="BD60" s="58"/>
      <c r="BE60" s="58"/>
      <c r="BF60" s="58"/>
      <c r="BG60" s="58"/>
      <c r="BH60" s="58"/>
      <c r="BI60" s="58"/>
      <c r="BJ60" s="59"/>
      <c r="BK60" s="2"/>
      <c r="BL60" s="66"/>
      <c r="BM60" s="67"/>
      <c r="BN60" s="67"/>
      <c r="BO60" s="67"/>
      <c r="BP60" s="67"/>
      <c r="BQ60" s="67"/>
      <c r="BR60" s="67"/>
      <c r="BS60" s="67"/>
      <c r="BT60" s="67"/>
      <c r="BU60" s="67"/>
      <c r="BV60" s="67"/>
      <c r="BW60" s="67"/>
      <c r="BX60" s="67"/>
      <c r="BY60" s="67"/>
      <c r="BZ60" s="68"/>
    </row>
    <row r="61" spans="1:78" ht="13.5" customHeight="1" x14ac:dyDescent="0.2">
      <c r="A61" s="2"/>
      <c r="B61" s="57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58"/>
      <c r="AA61" s="58"/>
      <c r="AB61" s="58"/>
      <c r="AC61" s="58"/>
      <c r="AD61" s="58"/>
      <c r="AE61" s="58"/>
      <c r="AF61" s="58"/>
      <c r="AG61" s="58"/>
      <c r="AH61" s="58"/>
      <c r="AI61" s="58"/>
      <c r="AJ61" s="58"/>
      <c r="AK61" s="58"/>
      <c r="AL61" s="58"/>
      <c r="AM61" s="58"/>
      <c r="AN61" s="58"/>
      <c r="AO61" s="58"/>
      <c r="AP61" s="58"/>
      <c r="AQ61" s="58"/>
      <c r="AR61" s="58"/>
      <c r="AS61" s="58"/>
      <c r="AT61" s="58"/>
      <c r="AU61" s="58"/>
      <c r="AV61" s="58"/>
      <c r="AW61" s="58"/>
      <c r="AX61" s="58"/>
      <c r="AY61" s="58"/>
      <c r="AZ61" s="58"/>
      <c r="BA61" s="58"/>
      <c r="BB61" s="58"/>
      <c r="BC61" s="58"/>
      <c r="BD61" s="58"/>
      <c r="BE61" s="58"/>
      <c r="BF61" s="58"/>
      <c r="BG61" s="58"/>
      <c r="BH61" s="58"/>
      <c r="BI61" s="58"/>
      <c r="BJ61" s="59"/>
      <c r="BK61" s="2"/>
      <c r="BL61" s="66"/>
      <c r="BM61" s="67"/>
      <c r="BN61" s="67"/>
      <c r="BO61" s="67"/>
      <c r="BP61" s="67"/>
      <c r="BQ61" s="67"/>
      <c r="BR61" s="67"/>
      <c r="BS61" s="67"/>
      <c r="BT61" s="67"/>
      <c r="BU61" s="67"/>
      <c r="BV61" s="67"/>
      <c r="BW61" s="67"/>
      <c r="BX61" s="67"/>
      <c r="BY61" s="67"/>
      <c r="BZ61" s="68"/>
    </row>
    <row r="62" spans="1:78" ht="13.5" customHeight="1" x14ac:dyDescent="0.2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11"/>
      <c r="BK62" s="2"/>
      <c r="BL62" s="66"/>
      <c r="BM62" s="67"/>
      <c r="BN62" s="67"/>
      <c r="BO62" s="67"/>
      <c r="BP62" s="67"/>
      <c r="BQ62" s="67"/>
      <c r="BR62" s="67"/>
      <c r="BS62" s="67"/>
      <c r="BT62" s="67"/>
      <c r="BU62" s="67"/>
      <c r="BV62" s="67"/>
      <c r="BW62" s="67"/>
      <c r="BX62" s="67"/>
      <c r="BY62" s="67"/>
      <c r="BZ62" s="68"/>
    </row>
    <row r="63" spans="1:78" ht="13.5" customHeight="1" x14ac:dyDescent="0.2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11"/>
      <c r="BK63" s="2"/>
      <c r="BL63" s="69"/>
      <c r="BM63" s="70"/>
      <c r="BN63" s="70"/>
      <c r="BO63" s="70"/>
      <c r="BP63" s="70"/>
      <c r="BQ63" s="70"/>
      <c r="BR63" s="70"/>
      <c r="BS63" s="70"/>
      <c r="BT63" s="70"/>
      <c r="BU63" s="70"/>
      <c r="BV63" s="70"/>
      <c r="BW63" s="70"/>
      <c r="BX63" s="70"/>
      <c r="BY63" s="70"/>
      <c r="BZ63" s="71"/>
    </row>
    <row r="64" spans="1:78" ht="13.5" customHeight="1" x14ac:dyDescent="0.2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11"/>
      <c r="BK64" s="2"/>
      <c r="BL64" s="60" t="s">
        <v>10</v>
      </c>
      <c r="BM64" s="61"/>
      <c r="BN64" s="61"/>
      <c r="BO64" s="61"/>
      <c r="BP64" s="61"/>
      <c r="BQ64" s="61"/>
      <c r="BR64" s="61"/>
      <c r="BS64" s="61"/>
      <c r="BT64" s="61"/>
      <c r="BU64" s="61"/>
      <c r="BV64" s="61"/>
      <c r="BW64" s="61"/>
      <c r="BX64" s="61"/>
      <c r="BY64" s="61"/>
      <c r="BZ64" s="62"/>
    </row>
    <row r="65" spans="1:78" ht="13.5" customHeight="1" x14ac:dyDescent="0.2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11"/>
      <c r="BK65" s="2"/>
      <c r="BL65" s="63"/>
      <c r="BM65" s="64"/>
      <c r="BN65" s="64"/>
      <c r="BO65" s="64"/>
      <c r="BP65" s="64"/>
      <c r="BQ65" s="64"/>
      <c r="BR65" s="64"/>
      <c r="BS65" s="64"/>
      <c r="BT65" s="64"/>
      <c r="BU65" s="64"/>
      <c r="BV65" s="64"/>
      <c r="BW65" s="64"/>
      <c r="BX65" s="64"/>
      <c r="BY65" s="64"/>
      <c r="BZ65" s="65"/>
    </row>
    <row r="66" spans="1:78" ht="13.5" customHeight="1" x14ac:dyDescent="0.2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11"/>
      <c r="BK66" s="2"/>
      <c r="BL66" s="66" t="s">
        <v>113</v>
      </c>
      <c r="BM66" s="67"/>
      <c r="BN66" s="67"/>
      <c r="BO66" s="67"/>
      <c r="BP66" s="67"/>
      <c r="BQ66" s="67"/>
      <c r="BR66" s="67"/>
      <c r="BS66" s="67"/>
      <c r="BT66" s="67"/>
      <c r="BU66" s="67"/>
      <c r="BV66" s="67"/>
      <c r="BW66" s="67"/>
      <c r="BX66" s="67"/>
      <c r="BY66" s="67"/>
      <c r="BZ66" s="68"/>
    </row>
    <row r="67" spans="1:78" ht="13.5" customHeight="1" x14ac:dyDescent="0.2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11"/>
      <c r="BK67" s="2"/>
      <c r="BL67" s="66"/>
      <c r="BM67" s="67"/>
      <c r="BN67" s="67"/>
      <c r="BO67" s="67"/>
      <c r="BP67" s="67"/>
      <c r="BQ67" s="67"/>
      <c r="BR67" s="67"/>
      <c r="BS67" s="67"/>
      <c r="BT67" s="67"/>
      <c r="BU67" s="67"/>
      <c r="BV67" s="67"/>
      <c r="BW67" s="67"/>
      <c r="BX67" s="67"/>
      <c r="BY67" s="67"/>
      <c r="BZ67" s="68"/>
    </row>
    <row r="68" spans="1:78" ht="13.5" customHeight="1" x14ac:dyDescent="0.2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11"/>
      <c r="BK68" s="2"/>
      <c r="BL68" s="66"/>
      <c r="BM68" s="67"/>
      <c r="BN68" s="67"/>
      <c r="BO68" s="67"/>
      <c r="BP68" s="67"/>
      <c r="BQ68" s="67"/>
      <c r="BR68" s="67"/>
      <c r="BS68" s="67"/>
      <c r="BT68" s="67"/>
      <c r="BU68" s="67"/>
      <c r="BV68" s="67"/>
      <c r="BW68" s="67"/>
      <c r="BX68" s="67"/>
      <c r="BY68" s="67"/>
      <c r="BZ68" s="68"/>
    </row>
    <row r="69" spans="1:78" ht="13.5" customHeight="1" x14ac:dyDescent="0.2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11"/>
      <c r="BK69" s="2"/>
      <c r="BL69" s="66"/>
      <c r="BM69" s="67"/>
      <c r="BN69" s="67"/>
      <c r="BO69" s="67"/>
      <c r="BP69" s="67"/>
      <c r="BQ69" s="67"/>
      <c r="BR69" s="67"/>
      <c r="BS69" s="67"/>
      <c r="BT69" s="67"/>
      <c r="BU69" s="67"/>
      <c r="BV69" s="67"/>
      <c r="BW69" s="67"/>
      <c r="BX69" s="67"/>
      <c r="BY69" s="67"/>
      <c r="BZ69" s="68"/>
    </row>
    <row r="70" spans="1:78" ht="13.5" customHeight="1" x14ac:dyDescent="0.2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11"/>
      <c r="BK70" s="2"/>
      <c r="BL70" s="66"/>
      <c r="BM70" s="67"/>
      <c r="BN70" s="67"/>
      <c r="BO70" s="67"/>
      <c r="BP70" s="67"/>
      <c r="BQ70" s="67"/>
      <c r="BR70" s="67"/>
      <c r="BS70" s="67"/>
      <c r="BT70" s="67"/>
      <c r="BU70" s="67"/>
      <c r="BV70" s="67"/>
      <c r="BW70" s="67"/>
      <c r="BX70" s="67"/>
      <c r="BY70" s="67"/>
      <c r="BZ70" s="68"/>
    </row>
    <row r="71" spans="1:78" ht="13.5" customHeight="1" x14ac:dyDescent="0.2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11"/>
      <c r="BK71" s="2"/>
      <c r="BL71" s="66"/>
      <c r="BM71" s="67"/>
      <c r="BN71" s="67"/>
      <c r="BO71" s="67"/>
      <c r="BP71" s="67"/>
      <c r="BQ71" s="67"/>
      <c r="BR71" s="67"/>
      <c r="BS71" s="67"/>
      <c r="BT71" s="67"/>
      <c r="BU71" s="67"/>
      <c r="BV71" s="67"/>
      <c r="BW71" s="67"/>
      <c r="BX71" s="67"/>
      <c r="BY71" s="67"/>
      <c r="BZ71" s="68"/>
    </row>
    <row r="72" spans="1:78" ht="13.5" customHeight="1" x14ac:dyDescent="0.2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11"/>
      <c r="BK72" s="2"/>
      <c r="BL72" s="66"/>
      <c r="BM72" s="67"/>
      <c r="BN72" s="67"/>
      <c r="BO72" s="67"/>
      <c r="BP72" s="67"/>
      <c r="BQ72" s="67"/>
      <c r="BR72" s="67"/>
      <c r="BS72" s="67"/>
      <c r="BT72" s="67"/>
      <c r="BU72" s="67"/>
      <c r="BV72" s="67"/>
      <c r="BW72" s="67"/>
      <c r="BX72" s="67"/>
      <c r="BY72" s="67"/>
      <c r="BZ72" s="68"/>
    </row>
    <row r="73" spans="1:78" ht="13.5" customHeight="1" x14ac:dyDescent="0.2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11"/>
      <c r="BK73" s="2"/>
      <c r="BL73" s="66"/>
      <c r="BM73" s="67"/>
      <c r="BN73" s="67"/>
      <c r="BO73" s="67"/>
      <c r="BP73" s="67"/>
      <c r="BQ73" s="67"/>
      <c r="BR73" s="67"/>
      <c r="BS73" s="67"/>
      <c r="BT73" s="67"/>
      <c r="BU73" s="67"/>
      <c r="BV73" s="67"/>
      <c r="BW73" s="67"/>
      <c r="BX73" s="67"/>
      <c r="BY73" s="67"/>
      <c r="BZ73" s="68"/>
    </row>
    <row r="74" spans="1:78" ht="13.5" customHeight="1" x14ac:dyDescent="0.2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11"/>
      <c r="BK74" s="2"/>
      <c r="BL74" s="66"/>
      <c r="BM74" s="67"/>
      <c r="BN74" s="67"/>
      <c r="BO74" s="67"/>
      <c r="BP74" s="67"/>
      <c r="BQ74" s="67"/>
      <c r="BR74" s="67"/>
      <c r="BS74" s="67"/>
      <c r="BT74" s="67"/>
      <c r="BU74" s="67"/>
      <c r="BV74" s="67"/>
      <c r="BW74" s="67"/>
      <c r="BX74" s="67"/>
      <c r="BY74" s="67"/>
      <c r="BZ74" s="68"/>
    </row>
    <row r="75" spans="1:78" ht="13.5" customHeight="1" x14ac:dyDescent="0.2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11"/>
      <c r="BK75" s="2"/>
      <c r="BL75" s="66"/>
      <c r="BM75" s="67"/>
      <c r="BN75" s="67"/>
      <c r="BO75" s="67"/>
      <c r="BP75" s="67"/>
      <c r="BQ75" s="67"/>
      <c r="BR75" s="67"/>
      <c r="BS75" s="67"/>
      <c r="BT75" s="67"/>
      <c r="BU75" s="67"/>
      <c r="BV75" s="67"/>
      <c r="BW75" s="67"/>
      <c r="BX75" s="67"/>
      <c r="BY75" s="67"/>
      <c r="BZ75" s="68"/>
    </row>
    <row r="76" spans="1:78" ht="13.5" customHeight="1" x14ac:dyDescent="0.2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11"/>
      <c r="BK76" s="2"/>
      <c r="BL76" s="66"/>
      <c r="BM76" s="67"/>
      <c r="BN76" s="67"/>
      <c r="BO76" s="67"/>
      <c r="BP76" s="67"/>
      <c r="BQ76" s="67"/>
      <c r="BR76" s="67"/>
      <c r="BS76" s="67"/>
      <c r="BT76" s="67"/>
      <c r="BU76" s="67"/>
      <c r="BV76" s="67"/>
      <c r="BW76" s="67"/>
      <c r="BX76" s="67"/>
      <c r="BY76" s="67"/>
      <c r="BZ76" s="68"/>
    </row>
    <row r="77" spans="1:78" ht="13.5" customHeight="1" x14ac:dyDescent="0.2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11"/>
      <c r="BK77" s="2"/>
      <c r="BL77" s="66"/>
      <c r="BM77" s="67"/>
      <c r="BN77" s="67"/>
      <c r="BO77" s="67"/>
      <c r="BP77" s="67"/>
      <c r="BQ77" s="67"/>
      <c r="BR77" s="67"/>
      <c r="BS77" s="67"/>
      <c r="BT77" s="67"/>
      <c r="BU77" s="67"/>
      <c r="BV77" s="67"/>
      <c r="BW77" s="67"/>
      <c r="BX77" s="67"/>
      <c r="BY77" s="67"/>
      <c r="BZ77" s="68"/>
    </row>
    <row r="78" spans="1:78" ht="13.5" customHeight="1" x14ac:dyDescent="0.2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11"/>
      <c r="BK78" s="2"/>
      <c r="BL78" s="66"/>
      <c r="BM78" s="67"/>
      <c r="BN78" s="67"/>
      <c r="BO78" s="67"/>
      <c r="BP78" s="67"/>
      <c r="BQ78" s="67"/>
      <c r="BR78" s="67"/>
      <c r="BS78" s="67"/>
      <c r="BT78" s="67"/>
      <c r="BU78" s="67"/>
      <c r="BV78" s="67"/>
      <c r="BW78" s="67"/>
      <c r="BX78" s="67"/>
      <c r="BY78" s="67"/>
      <c r="BZ78" s="68"/>
    </row>
    <row r="79" spans="1:78" ht="13.5" customHeight="1" x14ac:dyDescent="0.2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0"/>
      <c r="V79" s="10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0"/>
      <c r="AP79" s="10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11"/>
      <c r="BK79" s="2"/>
      <c r="BL79" s="66"/>
      <c r="BM79" s="67"/>
      <c r="BN79" s="67"/>
      <c r="BO79" s="67"/>
      <c r="BP79" s="67"/>
      <c r="BQ79" s="67"/>
      <c r="BR79" s="67"/>
      <c r="BS79" s="67"/>
      <c r="BT79" s="67"/>
      <c r="BU79" s="67"/>
      <c r="BV79" s="67"/>
      <c r="BW79" s="67"/>
      <c r="BX79" s="67"/>
      <c r="BY79" s="67"/>
      <c r="BZ79" s="68"/>
    </row>
    <row r="80" spans="1:78" ht="13.5" customHeight="1" x14ac:dyDescent="0.2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0"/>
      <c r="V80" s="10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0"/>
      <c r="AP80" s="10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11"/>
      <c r="BK80" s="2"/>
      <c r="BL80" s="66"/>
      <c r="BM80" s="67"/>
      <c r="BN80" s="67"/>
      <c r="BO80" s="67"/>
      <c r="BP80" s="67"/>
      <c r="BQ80" s="67"/>
      <c r="BR80" s="67"/>
      <c r="BS80" s="67"/>
      <c r="BT80" s="67"/>
      <c r="BU80" s="67"/>
      <c r="BV80" s="67"/>
      <c r="BW80" s="67"/>
      <c r="BX80" s="67"/>
      <c r="BY80" s="67"/>
      <c r="BZ80" s="68"/>
    </row>
    <row r="81" spans="1:78" ht="13.5" customHeight="1" x14ac:dyDescent="0.2">
      <c r="A81" s="2"/>
      <c r="B81" s="4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2"/>
      <c r="V81" s="2"/>
      <c r="W81" s="9"/>
      <c r="X81" s="9"/>
      <c r="Y81" s="9"/>
      <c r="Z81" s="9"/>
      <c r="AA81" s="9"/>
      <c r="AB81" s="9"/>
      <c r="AC81" s="9"/>
      <c r="AD81" s="9"/>
      <c r="AE81" s="9"/>
      <c r="AF81" s="9"/>
      <c r="AG81" s="9"/>
      <c r="AH81" s="9"/>
      <c r="AI81" s="9"/>
      <c r="AJ81" s="9"/>
      <c r="AK81" s="9"/>
      <c r="AL81" s="9"/>
      <c r="AM81" s="9"/>
      <c r="AN81" s="9"/>
      <c r="AO81" s="2"/>
      <c r="AP81" s="2"/>
      <c r="AQ81" s="9"/>
      <c r="AR81" s="9"/>
      <c r="AS81" s="9"/>
      <c r="AT81" s="9"/>
      <c r="AU81" s="9"/>
      <c r="AV81" s="9"/>
      <c r="AW81" s="9"/>
      <c r="AX81" s="9"/>
      <c r="AY81" s="9"/>
      <c r="AZ81" s="9"/>
      <c r="BA81" s="9"/>
      <c r="BB81" s="9"/>
      <c r="BC81" s="9"/>
      <c r="BD81" s="9"/>
      <c r="BE81" s="9"/>
      <c r="BF81" s="9"/>
      <c r="BG81" s="9"/>
      <c r="BH81" s="9"/>
      <c r="BI81" s="2"/>
      <c r="BJ81" s="11"/>
      <c r="BK81" s="2"/>
      <c r="BL81" s="66"/>
      <c r="BM81" s="67"/>
      <c r="BN81" s="67"/>
      <c r="BO81" s="67"/>
      <c r="BP81" s="67"/>
      <c r="BQ81" s="67"/>
      <c r="BR81" s="67"/>
      <c r="BS81" s="67"/>
      <c r="BT81" s="67"/>
      <c r="BU81" s="67"/>
      <c r="BV81" s="67"/>
      <c r="BW81" s="67"/>
      <c r="BX81" s="67"/>
      <c r="BY81" s="67"/>
      <c r="BZ81" s="68"/>
    </row>
    <row r="82" spans="1:78" ht="13.5" customHeight="1" x14ac:dyDescent="0.2">
      <c r="A82" s="2"/>
      <c r="B82" s="5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8"/>
      <c r="AJ82" s="8"/>
      <c r="AK82" s="8"/>
      <c r="AL82" s="8"/>
      <c r="AM82" s="8"/>
      <c r="AN82" s="8"/>
      <c r="AO82" s="8"/>
      <c r="AP82" s="8"/>
      <c r="AQ82" s="8"/>
      <c r="AR82" s="8"/>
      <c r="AS82" s="8"/>
      <c r="AT82" s="8"/>
      <c r="AU82" s="8"/>
      <c r="AV82" s="8"/>
      <c r="AW82" s="8"/>
      <c r="AX82" s="8"/>
      <c r="AY82" s="8"/>
      <c r="AZ82" s="8"/>
      <c r="BA82" s="8"/>
      <c r="BB82" s="8"/>
      <c r="BC82" s="8"/>
      <c r="BD82" s="8"/>
      <c r="BE82" s="8"/>
      <c r="BF82" s="8"/>
      <c r="BG82" s="8"/>
      <c r="BH82" s="8"/>
      <c r="BI82" s="8"/>
      <c r="BJ82" s="12"/>
      <c r="BK82" s="2"/>
      <c r="BL82" s="69"/>
      <c r="BM82" s="70"/>
      <c r="BN82" s="70"/>
      <c r="BO82" s="70"/>
      <c r="BP82" s="70"/>
      <c r="BQ82" s="70"/>
      <c r="BR82" s="70"/>
      <c r="BS82" s="70"/>
      <c r="BT82" s="70"/>
      <c r="BU82" s="70"/>
      <c r="BV82" s="70"/>
      <c r="BW82" s="70"/>
      <c r="BX82" s="70"/>
      <c r="BY82" s="70"/>
      <c r="BZ82" s="71"/>
    </row>
    <row r="83" spans="1:78" x14ac:dyDescent="0.2">
      <c r="C83" s="50" t="s">
        <v>41</v>
      </c>
      <c r="D83" s="50"/>
      <c r="E83" s="50"/>
      <c r="F83" s="50"/>
      <c r="G83" s="50"/>
      <c r="H83" s="50"/>
      <c r="I83" s="50"/>
      <c r="J83" s="50"/>
      <c r="K83" s="50"/>
      <c r="L83" s="50"/>
      <c r="M83" s="50"/>
      <c r="N83" s="50"/>
      <c r="O83" s="50"/>
      <c r="P83" s="50"/>
      <c r="Q83" s="50"/>
      <c r="R83" s="50"/>
      <c r="S83" s="50"/>
      <c r="T83" s="50"/>
      <c r="U83" s="50"/>
      <c r="V83" s="50"/>
      <c r="W83" s="50"/>
      <c r="X83" s="50"/>
      <c r="Y83" s="50"/>
      <c r="Z83" s="50"/>
      <c r="AA83" s="50"/>
      <c r="AB83" s="50"/>
      <c r="AC83" s="50"/>
      <c r="AD83" s="50"/>
      <c r="AE83" s="50"/>
      <c r="AF83" s="50"/>
      <c r="AG83" s="50"/>
      <c r="AH83" s="50"/>
      <c r="AI83" s="50"/>
      <c r="AJ83" s="50"/>
      <c r="AK83" s="50"/>
      <c r="AL83" s="50"/>
      <c r="AM83" s="50"/>
      <c r="AN83" s="50"/>
      <c r="AO83" s="50"/>
      <c r="AP83" s="50"/>
      <c r="AQ83" s="50"/>
      <c r="AR83" s="50"/>
      <c r="AS83" s="50"/>
      <c r="AT83" s="50"/>
      <c r="AU83" s="50"/>
      <c r="AV83" s="50"/>
      <c r="AW83" s="50"/>
      <c r="AX83" s="50"/>
      <c r="AY83" s="50"/>
      <c r="AZ83" s="50"/>
      <c r="BA83" s="50"/>
      <c r="BB83" s="50"/>
      <c r="BC83" s="50"/>
      <c r="BD83" s="50"/>
      <c r="BE83" s="50"/>
      <c r="BF83" s="50"/>
      <c r="BG83" s="50"/>
      <c r="BH83" s="50"/>
      <c r="BI83" s="50"/>
      <c r="BJ83" s="50"/>
    </row>
    <row r="84" spans="1:78" hidden="1" x14ac:dyDescent="0.2">
      <c r="B84" s="6" t="s">
        <v>42</v>
      </c>
      <c r="C84" s="6"/>
      <c r="D84" s="6"/>
      <c r="E84" s="6" t="s">
        <v>43</v>
      </c>
      <c r="F84" s="6" t="s">
        <v>45</v>
      </c>
      <c r="G84" s="6" t="s">
        <v>46</v>
      </c>
      <c r="H84" s="6" t="s">
        <v>40</v>
      </c>
      <c r="I84" s="6" t="s">
        <v>9</v>
      </c>
      <c r="J84" s="6" t="s">
        <v>47</v>
      </c>
      <c r="K84" s="6" t="s">
        <v>48</v>
      </c>
      <c r="L84" s="6" t="s">
        <v>31</v>
      </c>
      <c r="M84" s="6" t="s">
        <v>35</v>
      </c>
      <c r="N84" s="6" t="s">
        <v>49</v>
      </c>
      <c r="O84" s="6" t="s">
        <v>51</v>
      </c>
    </row>
    <row r="85" spans="1:78" hidden="1" x14ac:dyDescent="0.2">
      <c r="B85" s="6"/>
      <c r="C85" s="6"/>
      <c r="D85" s="6"/>
      <c r="E85" s="6" t="str">
        <f>データ!AI6</f>
        <v>【106.11】</v>
      </c>
      <c r="F85" s="6" t="str">
        <f>データ!AT6</f>
        <v>【3.15】</v>
      </c>
      <c r="G85" s="6" t="str">
        <f>データ!BE6</f>
        <v>【73.44】</v>
      </c>
      <c r="H85" s="6" t="str">
        <f>データ!BP6</f>
        <v>【652.82】</v>
      </c>
      <c r="I85" s="6" t="str">
        <f>データ!CA6</f>
        <v>【97.61】</v>
      </c>
      <c r="J85" s="6" t="str">
        <f>データ!CL6</f>
        <v>【138.29】</v>
      </c>
      <c r="K85" s="6" t="str">
        <f>データ!CW6</f>
        <v>【59.10】</v>
      </c>
      <c r="L85" s="6" t="str">
        <f>データ!DH6</f>
        <v>【95.82】</v>
      </c>
      <c r="M85" s="6" t="str">
        <f>データ!DS6</f>
        <v>【39.74】</v>
      </c>
      <c r="N85" s="6" t="str">
        <f>データ!ED6</f>
        <v>【7.62】</v>
      </c>
      <c r="O85" s="6" t="str">
        <f>データ!EO6</f>
        <v>【0.23】</v>
      </c>
    </row>
  </sheetData>
  <sheetProtection algorithmName="SHA-512" hashValue="mCIY47dWG8fKHd6RbJ0bJ6o/yCUaVLlEP0EVGO6SHCQgo2MM5eyVJWlS+2NfDaSORdpEavnykWoGdTf6oVXVFw==" saltValue="4Etpn6I3RmysyklJTnehEw==" spinCount="100000" sheet="1" objects="1" scenarios="1" formatCells="0" formatColumns="0" formatRows="0"/>
  <mergeCells count="51">
    <mergeCell ref="C83:BJ83"/>
    <mergeCell ref="B2:BZ4"/>
    <mergeCell ref="BL11:BZ13"/>
    <mergeCell ref="B14:BJ15"/>
    <mergeCell ref="BL14:BZ15"/>
    <mergeCell ref="BL45:BZ46"/>
    <mergeCell ref="B60:BJ61"/>
    <mergeCell ref="BL64:BZ65"/>
    <mergeCell ref="BL16:BZ44"/>
    <mergeCell ref="BL47:BZ63"/>
    <mergeCell ref="BL66:BZ82"/>
    <mergeCell ref="AL10:AS10"/>
    <mergeCell ref="AT10:BA10"/>
    <mergeCell ref="BB10:BI10"/>
    <mergeCell ref="BL10:BM10"/>
    <mergeCell ref="BN10:BY10"/>
    <mergeCell ref="B10:H10"/>
    <mergeCell ref="I10:O10"/>
    <mergeCell ref="P10:V10"/>
    <mergeCell ref="W10:AC10"/>
    <mergeCell ref="AD10:AJ10"/>
    <mergeCell ref="AL9:AS9"/>
    <mergeCell ref="AT9:BA9"/>
    <mergeCell ref="BB9:BI9"/>
    <mergeCell ref="BL9:BM9"/>
    <mergeCell ref="BN9:BY9"/>
    <mergeCell ref="B9:H9"/>
    <mergeCell ref="I9:O9"/>
    <mergeCell ref="P9:V9"/>
    <mergeCell ref="W9:AC9"/>
    <mergeCell ref="AD9:AJ9"/>
    <mergeCell ref="AL8:AS8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AD7:AJ7"/>
    <mergeCell ref="AL7:AS7"/>
    <mergeCell ref="AT7:BA7"/>
    <mergeCell ref="BB7:BI7"/>
    <mergeCell ref="BL7:BY7"/>
    <mergeCell ref="B6:AC6"/>
    <mergeCell ref="B7:H7"/>
    <mergeCell ref="I7:O7"/>
    <mergeCell ref="P7:V7"/>
    <mergeCell ref="W7:AC7"/>
  </mergeCells>
  <phoneticPr fontId="1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R13"/>
  <sheetViews>
    <sheetView showGridLines="0" workbookViewId="0"/>
  </sheetViews>
  <sheetFormatPr defaultRowHeight="13" x14ac:dyDescent="0.2"/>
  <cols>
    <col min="2" max="144" width="11.90625" customWidth="1"/>
  </cols>
  <sheetData>
    <row r="1" spans="1:148" x14ac:dyDescent="0.2">
      <c r="A1" t="s">
        <v>53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8" x14ac:dyDescent="0.2">
      <c r="A2" s="14" t="s">
        <v>54</v>
      </c>
      <c r="B2" s="14">
        <f t="shared" ref="B2:EO2" si="0">COLUMN()-1</f>
        <v>1</v>
      </c>
      <c r="C2" s="14">
        <f t="shared" si="0"/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si="0"/>
        <v>71</v>
      </c>
      <c r="BU2" s="14">
        <f t="shared" si="0"/>
        <v>72</v>
      </c>
      <c r="BV2" s="14">
        <f t="shared" si="0"/>
        <v>73</v>
      </c>
      <c r="BW2" s="14">
        <f t="shared" si="0"/>
        <v>74</v>
      </c>
      <c r="BX2" s="14">
        <f t="shared" si="0"/>
        <v>75</v>
      </c>
      <c r="BY2" s="14">
        <f t="shared" si="0"/>
        <v>76</v>
      </c>
      <c r="BZ2" s="14">
        <f t="shared" si="0"/>
        <v>77</v>
      </c>
      <c r="CA2" s="14">
        <f t="shared" si="0"/>
        <v>78</v>
      </c>
      <c r="CB2" s="14">
        <f t="shared" si="0"/>
        <v>79</v>
      </c>
      <c r="CC2" s="14">
        <f t="shared" si="0"/>
        <v>80</v>
      </c>
      <c r="CD2" s="14">
        <f t="shared" si="0"/>
        <v>81</v>
      </c>
      <c r="CE2" s="14">
        <f t="shared" si="0"/>
        <v>82</v>
      </c>
      <c r="CF2" s="14">
        <f t="shared" si="0"/>
        <v>83</v>
      </c>
      <c r="CG2" s="14">
        <f t="shared" si="0"/>
        <v>84</v>
      </c>
      <c r="CH2" s="14">
        <f t="shared" si="0"/>
        <v>85</v>
      </c>
      <c r="CI2" s="14">
        <f t="shared" si="0"/>
        <v>86</v>
      </c>
      <c r="CJ2" s="14">
        <f t="shared" si="0"/>
        <v>87</v>
      </c>
      <c r="CK2" s="14">
        <f t="shared" si="0"/>
        <v>88</v>
      </c>
      <c r="CL2" s="14">
        <f t="shared" si="0"/>
        <v>89</v>
      </c>
      <c r="CM2" s="14">
        <f t="shared" si="0"/>
        <v>90</v>
      </c>
      <c r="CN2" s="14">
        <f t="shared" si="0"/>
        <v>91</v>
      </c>
      <c r="CO2" s="14">
        <f t="shared" si="0"/>
        <v>92</v>
      </c>
      <c r="CP2" s="14">
        <f t="shared" si="0"/>
        <v>93</v>
      </c>
      <c r="CQ2" s="14">
        <f t="shared" si="0"/>
        <v>94</v>
      </c>
      <c r="CR2" s="14">
        <f t="shared" si="0"/>
        <v>95</v>
      </c>
      <c r="CS2" s="14">
        <f t="shared" si="0"/>
        <v>96</v>
      </c>
      <c r="CT2" s="14">
        <f t="shared" si="0"/>
        <v>97</v>
      </c>
      <c r="CU2" s="14">
        <f t="shared" si="0"/>
        <v>98</v>
      </c>
      <c r="CV2" s="14">
        <f t="shared" si="0"/>
        <v>99</v>
      </c>
      <c r="CW2" s="14">
        <f t="shared" si="0"/>
        <v>100</v>
      </c>
      <c r="CX2" s="14">
        <f t="shared" si="0"/>
        <v>101</v>
      </c>
      <c r="CY2" s="14">
        <f t="shared" si="0"/>
        <v>102</v>
      </c>
      <c r="CZ2" s="14">
        <f t="shared" si="0"/>
        <v>103</v>
      </c>
      <c r="DA2" s="14">
        <f t="shared" si="0"/>
        <v>104</v>
      </c>
      <c r="DB2" s="14">
        <f t="shared" si="0"/>
        <v>105</v>
      </c>
      <c r="DC2" s="14">
        <f t="shared" si="0"/>
        <v>106</v>
      </c>
      <c r="DD2" s="14">
        <f t="shared" si="0"/>
        <v>107</v>
      </c>
      <c r="DE2" s="14">
        <f t="shared" si="0"/>
        <v>108</v>
      </c>
      <c r="DF2" s="14">
        <f t="shared" si="0"/>
        <v>109</v>
      </c>
      <c r="DG2" s="14">
        <f t="shared" si="0"/>
        <v>110</v>
      </c>
      <c r="DH2" s="14">
        <f t="shared" si="0"/>
        <v>111</v>
      </c>
      <c r="DI2" s="14">
        <f t="shared" si="0"/>
        <v>112</v>
      </c>
      <c r="DJ2" s="14">
        <f t="shared" si="0"/>
        <v>113</v>
      </c>
      <c r="DK2" s="14">
        <f t="shared" si="0"/>
        <v>114</v>
      </c>
      <c r="DL2" s="14">
        <f t="shared" si="0"/>
        <v>115</v>
      </c>
      <c r="DM2" s="14">
        <f t="shared" si="0"/>
        <v>116</v>
      </c>
      <c r="DN2" s="14">
        <f t="shared" si="0"/>
        <v>117</v>
      </c>
      <c r="DO2" s="14">
        <f t="shared" si="0"/>
        <v>118</v>
      </c>
      <c r="DP2" s="14">
        <f t="shared" si="0"/>
        <v>119</v>
      </c>
      <c r="DQ2" s="14">
        <f t="shared" si="0"/>
        <v>120</v>
      </c>
      <c r="DR2" s="14">
        <f t="shared" si="0"/>
        <v>121</v>
      </c>
      <c r="DS2" s="14">
        <f t="shared" si="0"/>
        <v>122</v>
      </c>
      <c r="DT2" s="14">
        <f t="shared" si="0"/>
        <v>123</v>
      </c>
      <c r="DU2" s="14">
        <f t="shared" si="0"/>
        <v>124</v>
      </c>
      <c r="DV2" s="14">
        <f t="shared" si="0"/>
        <v>125</v>
      </c>
      <c r="DW2" s="14">
        <f t="shared" si="0"/>
        <v>126</v>
      </c>
      <c r="DX2" s="14">
        <f t="shared" si="0"/>
        <v>127</v>
      </c>
      <c r="DY2" s="14">
        <f t="shared" si="0"/>
        <v>128</v>
      </c>
      <c r="DZ2" s="14">
        <f t="shared" si="0"/>
        <v>129</v>
      </c>
      <c r="EA2" s="14">
        <f t="shared" si="0"/>
        <v>130</v>
      </c>
      <c r="EB2" s="14">
        <f t="shared" si="0"/>
        <v>131</v>
      </c>
      <c r="EC2" s="14">
        <f t="shared" si="0"/>
        <v>132</v>
      </c>
      <c r="ED2" s="14">
        <f t="shared" si="0"/>
        <v>133</v>
      </c>
      <c r="EE2" s="14">
        <f t="shared" si="0"/>
        <v>134</v>
      </c>
      <c r="EF2" s="14">
        <f t="shared" si="0"/>
        <v>135</v>
      </c>
      <c r="EG2" s="14">
        <f t="shared" si="0"/>
        <v>136</v>
      </c>
      <c r="EH2" s="14">
        <f t="shared" si="0"/>
        <v>137</v>
      </c>
      <c r="EI2" s="14">
        <f t="shared" si="0"/>
        <v>138</v>
      </c>
      <c r="EJ2" s="14">
        <f t="shared" si="0"/>
        <v>139</v>
      </c>
      <c r="EK2" s="14">
        <f t="shared" si="0"/>
        <v>140</v>
      </c>
      <c r="EL2" s="14">
        <f t="shared" si="0"/>
        <v>141</v>
      </c>
      <c r="EM2" s="14">
        <f t="shared" si="0"/>
        <v>142</v>
      </c>
      <c r="EN2" s="14">
        <f t="shared" si="0"/>
        <v>143</v>
      </c>
      <c r="EO2" s="14">
        <f t="shared" si="0"/>
        <v>144</v>
      </c>
    </row>
    <row r="3" spans="1:148" x14ac:dyDescent="0.2">
      <c r="A3" s="14" t="s">
        <v>18</v>
      </c>
      <c r="B3" s="16" t="s">
        <v>32</v>
      </c>
      <c r="C3" s="16" t="s">
        <v>56</v>
      </c>
      <c r="D3" s="16" t="s">
        <v>57</v>
      </c>
      <c r="E3" s="16" t="s">
        <v>5</v>
      </c>
      <c r="F3" s="16" t="s">
        <v>4</v>
      </c>
      <c r="G3" s="16" t="s">
        <v>24</v>
      </c>
      <c r="H3" s="74" t="s">
        <v>58</v>
      </c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6"/>
      <c r="Y3" s="72" t="s">
        <v>52</v>
      </c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/>
      <c r="DI3" s="73" t="s">
        <v>7</v>
      </c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  <c r="EO3" s="73"/>
    </row>
    <row r="4" spans="1:148" x14ac:dyDescent="0.2">
      <c r="A4" s="14" t="s">
        <v>59</v>
      </c>
      <c r="B4" s="17"/>
      <c r="C4" s="17"/>
      <c r="D4" s="17"/>
      <c r="E4" s="17"/>
      <c r="F4" s="17"/>
      <c r="G4" s="17"/>
      <c r="H4" s="77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  <c r="X4" s="79"/>
      <c r="Y4" s="73" t="s">
        <v>50</v>
      </c>
      <c r="Z4" s="73"/>
      <c r="AA4" s="73"/>
      <c r="AB4" s="73"/>
      <c r="AC4" s="73"/>
      <c r="AD4" s="73"/>
      <c r="AE4" s="73"/>
      <c r="AF4" s="73"/>
      <c r="AG4" s="73"/>
      <c r="AH4" s="73"/>
      <c r="AI4" s="73"/>
      <c r="AJ4" s="73" t="s">
        <v>44</v>
      </c>
      <c r="AK4" s="73"/>
      <c r="AL4" s="73"/>
      <c r="AM4" s="73"/>
      <c r="AN4" s="73"/>
      <c r="AO4" s="73"/>
      <c r="AP4" s="73"/>
      <c r="AQ4" s="73"/>
      <c r="AR4" s="73"/>
      <c r="AS4" s="73"/>
      <c r="AT4" s="73"/>
      <c r="AU4" s="73" t="s">
        <v>27</v>
      </c>
      <c r="AV4" s="73"/>
      <c r="AW4" s="73"/>
      <c r="AX4" s="73"/>
      <c r="AY4" s="73"/>
      <c r="AZ4" s="73"/>
      <c r="BA4" s="73"/>
      <c r="BB4" s="73"/>
      <c r="BC4" s="73"/>
      <c r="BD4" s="73"/>
      <c r="BE4" s="73"/>
      <c r="BF4" s="73" t="s">
        <v>60</v>
      </c>
      <c r="BG4" s="73"/>
      <c r="BH4" s="73"/>
      <c r="BI4" s="73"/>
      <c r="BJ4" s="73"/>
      <c r="BK4" s="73"/>
      <c r="BL4" s="73"/>
      <c r="BM4" s="73"/>
      <c r="BN4" s="73"/>
      <c r="BO4" s="73"/>
      <c r="BP4" s="73"/>
      <c r="BQ4" s="73" t="s">
        <v>14</v>
      </c>
      <c r="BR4" s="73"/>
      <c r="BS4" s="73"/>
      <c r="BT4" s="73"/>
      <c r="BU4" s="73"/>
      <c r="BV4" s="73"/>
      <c r="BW4" s="73"/>
      <c r="BX4" s="73"/>
      <c r="BY4" s="73"/>
      <c r="BZ4" s="73"/>
      <c r="CA4" s="73"/>
      <c r="CB4" s="73" t="s">
        <v>61</v>
      </c>
      <c r="CC4" s="73"/>
      <c r="CD4" s="73"/>
      <c r="CE4" s="73"/>
      <c r="CF4" s="73"/>
      <c r="CG4" s="73"/>
      <c r="CH4" s="73"/>
      <c r="CI4" s="73"/>
      <c r="CJ4" s="73"/>
      <c r="CK4" s="73"/>
      <c r="CL4" s="73"/>
      <c r="CM4" s="73" t="s">
        <v>63</v>
      </c>
      <c r="CN4" s="73"/>
      <c r="CO4" s="73"/>
      <c r="CP4" s="73"/>
      <c r="CQ4" s="73"/>
      <c r="CR4" s="73"/>
      <c r="CS4" s="73"/>
      <c r="CT4" s="73"/>
      <c r="CU4" s="73"/>
      <c r="CV4" s="73"/>
      <c r="CW4" s="73"/>
      <c r="CX4" s="73" t="s">
        <v>64</v>
      </c>
      <c r="CY4" s="73"/>
      <c r="CZ4" s="73"/>
      <c r="DA4" s="73"/>
      <c r="DB4" s="73"/>
      <c r="DC4" s="73"/>
      <c r="DD4" s="73"/>
      <c r="DE4" s="73"/>
      <c r="DF4" s="73"/>
      <c r="DG4" s="73"/>
      <c r="DH4" s="73"/>
      <c r="DI4" s="73" t="s">
        <v>65</v>
      </c>
      <c r="DJ4" s="73"/>
      <c r="DK4" s="73"/>
      <c r="DL4" s="73"/>
      <c r="DM4" s="73"/>
      <c r="DN4" s="73"/>
      <c r="DO4" s="73"/>
      <c r="DP4" s="73"/>
      <c r="DQ4" s="73"/>
      <c r="DR4" s="73"/>
      <c r="DS4" s="73"/>
      <c r="DT4" s="73" t="s">
        <v>66</v>
      </c>
      <c r="DU4" s="73"/>
      <c r="DV4" s="73"/>
      <c r="DW4" s="73"/>
      <c r="DX4" s="73"/>
      <c r="DY4" s="73"/>
      <c r="DZ4" s="73"/>
      <c r="EA4" s="73"/>
      <c r="EB4" s="73"/>
      <c r="EC4" s="73"/>
      <c r="ED4" s="73"/>
      <c r="EE4" s="73" t="s">
        <v>67</v>
      </c>
      <c r="EF4" s="73"/>
      <c r="EG4" s="73"/>
      <c r="EH4" s="73"/>
      <c r="EI4" s="73"/>
      <c r="EJ4" s="73"/>
      <c r="EK4" s="73"/>
      <c r="EL4" s="73"/>
      <c r="EM4" s="73"/>
      <c r="EN4" s="73"/>
      <c r="EO4" s="73"/>
    </row>
    <row r="5" spans="1:148" x14ac:dyDescent="0.2">
      <c r="A5" s="14" t="s">
        <v>68</v>
      </c>
      <c r="B5" s="18"/>
      <c r="C5" s="18"/>
      <c r="D5" s="18"/>
      <c r="E5" s="18"/>
      <c r="F5" s="18"/>
      <c r="G5" s="18"/>
      <c r="H5" s="23" t="s">
        <v>55</v>
      </c>
      <c r="I5" s="23" t="s">
        <v>69</v>
      </c>
      <c r="J5" s="23" t="s">
        <v>70</v>
      </c>
      <c r="K5" s="23" t="s">
        <v>71</v>
      </c>
      <c r="L5" s="23" t="s">
        <v>72</v>
      </c>
      <c r="M5" s="23" t="s">
        <v>6</v>
      </c>
      <c r="N5" s="23" t="s">
        <v>73</v>
      </c>
      <c r="O5" s="23" t="s">
        <v>74</v>
      </c>
      <c r="P5" s="23" t="s">
        <v>75</v>
      </c>
      <c r="Q5" s="23" t="s">
        <v>76</v>
      </c>
      <c r="R5" s="23" t="s">
        <v>77</v>
      </c>
      <c r="S5" s="23" t="s">
        <v>78</v>
      </c>
      <c r="T5" s="23" t="s">
        <v>79</v>
      </c>
      <c r="U5" s="23" t="s">
        <v>62</v>
      </c>
      <c r="V5" s="23" t="s">
        <v>80</v>
      </c>
      <c r="W5" s="23" t="s">
        <v>81</v>
      </c>
      <c r="X5" s="23" t="s">
        <v>82</v>
      </c>
      <c r="Y5" s="23" t="s">
        <v>83</v>
      </c>
      <c r="Z5" s="23" t="s">
        <v>84</v>
      </c>
      <c r="AA5" s="23" t="s">
        <v>85</v>
      </c>
      <c r="AB5" s="23" t="s">
        <v>86</v>
      </c>
      <c r="AC5" s="23" t="s">
        <v>87</v>
      </c>
      <c r="AD5" s="23" t="s">
        <v>88</v>
      </c>
      <c r="AE5" s="23" t="s">
        <v>90</v>
      </c>
      <c r="AF5" s="23" t="s">
        <v>91</v>
      </c>
      <c r="AG5" s="23" t="s">
        <v>92</v>
      </c>
      <c r="AH5" s="23" t="s">
        <v>93</v>
      </c>
      <c r="AI5" s="23" t="s">
        <v>42</v>
      </c>
      <c r="AJ5" s="23" t="s">
        <v>83</v>
      </c>
      <c r="AK5" s="23" t="s">
        <v>84</v>
      </c>
      <c r="AL5" s="23" t="s">
        <v>85</v>
      </c>
      <c r="AM5" s="23" t="s">
        <v>86</v>
      </c>
      <c r="AN5" s="23" t="s">
        <v>87</v>
      </c>
      <c r="AO5" s="23" t="s">
        <v>88</v>
      </c>
      <c r="AP5" s="23" t="s">
        <v>90</v>
      </c>
      <c r="AQ5" s="23" t="s">
        <v>91</v>
      </c>
      <c r="AR5" s="23" t="s">
        <v>92</v>
      </c>
      <c r="AS5" s="23" t="s">
        <v>93</v>
      </c>
      <c r="AT5" s="23" t="s">
        <v>89</v>
      </c>
      <c r="AU5" s="23" t="s">
        <v>83</v>
      </c>
      <c r="AV5" s="23" t="s">
        <v>84</v>
      </c>
      <c r="AW5" s="23" t="s">
        <v>85</v>
      </c>
      <c r="AX5" s="23" t="s">
        <v>86</v>
      </c>
      <c r="AY5" s="23" t="s">
        <v>87</v>
      </c>
      <c r="AZ5" s="23" t="s">
        <v>88</v>
      </c>
      <c r="BA5" s="23" t="s">
        <v>90</v>
      </c>
      <c r="BB5" s="23" t="s">
        <v>91</v>
      </c>
      <c r="BC5" s="23" t="s">
        <v>92</v>
      </c>
      <c r="BD5" s="23" t="s">
        <v>93</v>
      </c>
      <c r="BE5" s="23" t="s">
        <v>89</v>
      </c>
      <c r="BF5" s="23" t="s">
        <v>83</v>
      </c>
      <c r="BG5" s="23" t="s">
        <v>84</v>
      </c>
      <c r="BH5" s="23" t="s">
        <v>85</v>
      </c>
      <c r="BI5" s="23" t="s">
        <v>86</v>
      </c>
      <c r="BJ5" s="23" t="s">
        <v>87</v>
      </c>
      <c r="BK5" s="23" t="s">
        <v>88</v>
      </c>
      <c r="BL5" s="23" t="s">
        <v>90</v>
      </c>
      <c r="BM5" s="23" t="s">
        <v>91</v>
      </c>
      <c r="BN5" s="23" t="s">
        <v>92</v>
      </c>
      <c r="BO5" s="23" t="s">
        <v>93</v>
      </c>
      <c r="BP5" s="23" t="s">
        <v>89</v>
      </c>
      <c r="BQ5" s="23" t="s">
        <v>83</v>
      </c>
      <c r="BR5" s="23" t="s">
        <v>84</v>
      </c>
      <c r="BS5" s="23" t="s">
        <v>85</v>
      </c>
      <c r="BT5" s="23" t="s">
        <v>86</v>
      </c>
      <c r="BU5" s="23" t="s">
        <v>87</v>
      </c>
      <c r="BV5" s="23" t="s">
        <v>88</v>
      </c>
      <c r="BW5" s="23" t="s">
        <v>90</v>
      </c>
      <c r="BX5" s="23" t="s">
        <v>91</v>
      </c>
      <c r="BY5" s="23" t="s">
        <v>92</v>
      </c>
      <c r="BZ5" s="23" t="s">
        <v>93</v>
      </c>
      <c r="CA5" s="23" t="s">
        <v>89</v>
      </c>
      <c r="CB5" s="23" t="s">
        <v>83</v>
      </c>
      <c r="CC5" s="23" t="s">
        <v>84</v>
      </c>
      <c r="CD5" s="23" t="s">
        <v>85</v>
      </c>
      <c r="CE5" s="23" t="s">
        <v>86</v>
      </c>
      <c r="CF5" s="23" t="s">
        <v>87</v>
      </c>
      <c r="CG5" s="23" t="s">
        <v>88</v>
      </c>
      <c r="CH5" s="23" t="s">
        <v>90</v>
      </c>
      <c r="CI5" s="23" t="s">
        <v>91</v>
      </c>
      <c r="CJ5" s="23" t="s">
        <v>92</v>
      </c>
      <c r="CK5" s="23" t="s">
        <v>93</v>
      </c>
      <c r="CL5" s="23" t="s">
        <v>89</v>
      </c>
      <c r="CM5" s="23" t="s">
        <v>83</v>
      </c>
      <c r="CN5" s="23" t="s">
        <v>84</v>
      </c>
      <c r="CO5" s="23" t="s">
        <v>85</v>
      </c>
      <c r="CP5" s="23" t="s">
        <v>86</v>
      </c>
      <c r="CQ5" s="23" t="s">
        <v>87</v>
      </c>
      <c r="CR5" s="23" t="s">
        <v>88</v>
      </c>
      <c r="CS5" s="23" t="s">
        <v>90</v>
      </c>
      <c r="CT5" s="23" t="s">
        <v>91</v>
      </c>
      <c r="CU5" s="23" t="s">
        <v>92</v>
      </c>
      <c r="CV5" s="23" t="s">
        <v>93</v>
      </c>
      <c r="CW5" s="23" t="s">
        <v>89</v>
      </c>
      <c r="CX5" s="23" t="s">
        <v>83</v>
      </c>
      <c r="CY5" s="23" t="s">
        <v>84</v>
      </c>
      <c r="CZ5" s="23" t="s">
        <v>85</v>
      </c>
      <c r="DA5" s="23" t="s">
        <v>86</v>
      </c>
      <c r="DB5" s="23" t="s">
        <v>87</v>
      </c>
      <c r="DC5" s="23" t="s">
        <v>88</v>
      </c>
      <c r="DD5" s="23" t="s">
        <v>90</v>
      </c>
      <c r="DE5" s="23" t="s">
        <v>91</v>
      </c>
      <c r="DF5" s="23" t="s">
        <v>92</v>
      </c>
      <c r="DG5" s="23" t="s">
        <v>93</v>
      </c>
      <c r="DH5" s="23" t="s">
        <v>89</v>
      </c>
      <c r="DI5" s="23" t="s">
        <v>83</v>
      </c>
      <c r="DJ5" s="23" t="s">
        <v>84</v>
      </c>
      <c r="DK5" s="23" t="s">
        <v>85</v>
      </c>
      <c r="DL5" s="23" t="s">
        <v>86</v>
      </c>
      <c r="DM5" s="23" t="s">
        <v>87</v>
      </c>
      <c r="DN5" s="23" t="s">
        <v>88</v>
      </c>
      <c r="DO5" s="23" t="s">
        <v>90</v>
      </c>
      <c r="DP5" s="23" t="s">
        <v>91</v>
      </c>
      <c r="DQ5" s="23" t="s">
        <v>92</v>
      </c>
      <c r="DR5" s="23" t="s">
        <v>93</v>
      </c>
      <c r="DS5" s="23" t="s">
        <v>89</v>
      </c>
      <c r="DT5" s="23" t="s">
        <v>83</v>
      </c>
      <c r="DU5" s="23" t="s">
        <v>84</v>
      </c>
      <c r="DV5" s="23" t="s">
        <v>85</v>
      </c>
      <c r="DW5" s="23" t="s">
        <v>86</v>
      </c>
      <c r="DX5" s="23" t="s">
        <v>87</v>
      </c>
      <c r="DY5" s="23" t="s">
        <v>88</v>
      </c>
      <c r="DZ5" s="23" t="s">
        <v>90</v>
      </c>
      <c r="EA5" s="23" t="s">
        <v>91</v>
      </c>
      <c r="EB5" s="23" t="s">
        <v>92</v>
      </c>
      <c r="EC5" s="23" t="s">
        <v>93</v>
      </c>
      <c r="ED5" s="23" t="s">
        <v>89</v>
      </c>
      <c r="EE5" s="23" t="s">
        <v>83</v>
      </c>
      <c r="EF5" s="23" t="s">
        <v>84</v>
      </c>
      <c r="EG5" s="23" t="s">
        <v>85</v>
      </c>
      <c r="EH5" s="23" t="s">
        <v>86</v>
      </c>
      <c r="EI5" s="23" t="s">
        <v>87</v>
      </c>
      <c r="EJ5" s="23" t="s">
        <v>88</v>
      </c>
      <c r="EK5" s="23" t="s">
        <v>90</v>
      </c>
      <c r="EL5" s="23" t="s">
        <v>91</v>
      </c>
      <c r="EM5" s="23" t="s">
        <v>92</v>
      </c>
      <c r="EN5" s="23" t="s">
        <v>93</v>
      </c>
      <c r="EO5" s="23" t="s">
        <v>89</v>
      </c>
    </row>
    <row r="6" spans="1:148" s="13" customFormat="1" x14ac:dyDescent="0.2">
      <c r="A6" s="14" t="s">
        <v>94</v>
      </c>
      <c r="B6" s="19">
        <f t="shared" ref="B6:X6" si="1">B7</f>
        <v>2022</v>
      </c>
      <c r="C6" s="19">
        <f t="shared" si="1"/>
        <v>92142</v>
      </c>
      <c r="D6" s="19">
        <f t="shared" si="1"/>
        <v>46</v>
      </c>
      <c r="E6" s="19">
        <f t="shared" si="1"/>
        <v>17</v>
      </c>
      <c r="F6" s="19">
        <f t="shared" si="1"/>
        <v>1</v>
      </c>
      <c r="G6" s="19">
        <f t="shared" si="1"/>
        <v>0</v>
      </c>
      <c r="H6" s="19" t="str">
        <f t="shared" si="1"/>
        <v>栃木県　さくら市</v>
      </c>
      <c r="I6" s="19" t="str">
        <f t="shared" si="1"/>
        <v>法適用</v>
      </c>
      <c r="J6" s="19" t="str">
        <f t="shared" si="1"/>
        <v>下水道事業</v>
      </c>
      <c r="K6" s="19" t="str">
        <f t="shared" si="1"/>
        <v>公共下水道</v>
      </c>
      <c r="L6" s="19" t="str">
        <f t="shared" si="1"/>
        <v>Cc1</v>
      </c>
      <c r="M6" s="19" t="str">
        <f t="shared" si="1"/>
        <v>非設置</v>
      </c>
      <c r="N6" s="24" t="str">
        <f t="shared" si="1"/>
        <v>-</v>
      </c>
      <c r="O6" s="24">
        <f t="shared" si="1"/>
        <v>63.09</v>
      </c>
      <c r="P6" s="24">
        <f t="shared" si="1"/>
        <v>36.44</v>
      </c>
      <c r="Q6" s="24">
        <f t="shared" si="1"/>
        <v>86.12</v>
      </c>
      <c r="R6" s="24">
        <f t="shared" si="1"/>
        <v>2530</v>
      </c>
      <c r="S6" s="24">
        <f t="shared" si="1"/>
        <v>43984</v>
      </c>
      <c r="T6" s="24">
        <f t="shared" si="1"/>
        <v>125.63</v>
      </c>
      <c r="U6" s="24">
        <f t="shared" si="1"/>
        <v>350.11</v>
      </c>
      <c r="V6" s="24">
        <f t="shared" si="1"/>
        <v>15981</v>
      </c>
      <c r="W6" s="24">
        <f t="shared" si="1"/>
        <v>5.14</v>
      </c>
      <c r="X6" s="24">
        <f t="shared" si="1"/>
        <v>3109.14</v>
      </c>
      <c r="Y6" s="28" t="str">
        <f t="shared" ref="Y6:AH6" si="2">IF(Y7="",NA(),Y7)</f>
        <v>-</v>
      </c>
      <c r="Z6" s="28">
        <f t="shared" si="2"/>
        <v>125.24</v>
      </c>
      <c r="AA6" s="28">
        <f t="shared" si="2"/>
        <v>125.45</v>
      </c>
      <c r="AB6" s="28">
        <f t="shared" si="2"/>
        <v>123.23</v>
      </c>
      <c r="AC6" s="28">
        <f t="shared" si="2"/>
        <v>121.44</v>
      </c>
      <c r="AD6" s="28" t="str">
        <f t="shared" si="2"/>
        <v>-</v>
      </c>
      <c r="AE6" s="28">
        <f t="shared" si="2"/>
        <v>106.57</v>
      </c>
      <c r="AF6" s="28">
        <f t="shared" si="2"/>
        <v>107.21</v>
      </c>
      <c r="AG6" s="28">
        <f t="shared" si="2"/>
        <v>107.08</v>
      </c>
      <c r="AH6" s="28">
        <f t="shared" si="2"/>
        <v>107.01</v>
      </c>
      <c r="AI6" s="24" t="str">
        <f>IF(AI7="","",IF(AI7="-","【-】","【"&amp;SUBSTITUTE(TEXT(AI7,"#,##0.00"),"-","△")&amp;"】"))</f>
        <v>【106.11】</v>
      </c>
      <c r="AJ6" s="28" t="str">
        <f t="shared" ref="AJ6:AS6" si="3">IF(AJ7="",NA(),AJ7)</f>
        <v>-</v>
      </c>
      <c r="AK6" s="24">
        <f t="shared" si="3"/>
        <v>0</v>
      </c>
      <c r="AL6" s="24">
        <f t="shared" si="3"/>
        <v>0</v>
      </c>
      <c r="AM6" s="24">
        <f t="shared" si="3"/>
        <v>0</v>
      </c>
      <c r="AN6" s="24">
        <f t="shared" si="3"/>
        <v>0</v>
      </c>
      <c r="AO6" s="28" t="str">
        <f t="shared" si="3"/>
        <v>-</v>
      </c>
      <c r="AP6" s="28">
        <f t="shared" si="3"/>
        <v>53.44</v>
      </c>
      <c r="AQ6" s="28">
        <f t="shared" si="3"/>
        <v>43.71</v>
      </c>
      <c r="AR6" s="28">
        <f t="shared" si="3"/>
        <v>45.94</v>
      </c>
      <c r="AS6" s="28">
        <f t="shared" si="3"/>
        <v>23.86</v>
      </c>
      <c r="AT6" s="24" t="str">
        <f>IF(AT7="","",IF(AT7="-","【-】","【"&amp;SUBSTITUTE(TEXT(AT7,"#,##0.00"),"-","△")&amp;"】"))</f>
        <v>【3.15】</v>
      </c>
      <c r="AU6" s="28" t="str">
        <f t="shared" ref="AU6:BD6" si="4">IF(AU7="",NA(),AU7)</f>
        <v>-</v>
      </c>
      <c r="AV6" s="28">
        <f t="shared" si="4"/>
        <v>30.62</v>
      </c>
      <c r="AW6" s="28">
        <f t="shared" si="4"/>
        <v>41.03</v>
      </c>
      <c r="AX6" s="28">
        <f t="shared" si="4"/>
        <v>46.79</v>
      </c>
      <c r="AY6" s="28">
        <f t="shared" si="4"/>
        <v>62.02</v>
      </c>
      <c r="AZ6" s="28" t="str">
        <f t="shared" si="4"/>
        <v>-</v>
      </c>
      <c r="BA6" s="28">
        <f t="shared" si="4"/>
        <v>47.03</v>
      </c>
      <c r="BB6" s="28">
        <f t="shared" si="4"/>
        <v>40.67</v>
      </c>
      <c r="BC6" s="28">
        <f t="shared" si="4"/>
        <v>47.7</v>
      </c>
      <c r="BD6" s="28">
        <f t="shared" si="4"/>
        <v>68.27</v>
      </c>
      <c r="BE6" s="24" t="str">
        <f>IF(BE7="","",IF(BE7="-","【-】","【"&amp;SUBSTITUTE(TEXT(BE7,"#,##0.00"),"-","△")&amp;"】"))</f>
        <v>【73.44】</v>
      </c>
      <c r="BF6" s="28" t="str">
        <f t="shared" ref="BF6:BO6" si="5">IF(BF7="",NA(),BF7)</f>
        <v>-</v>
      </c>
      <c r="BG6" s="28">
        <f t="shared" si="5"/>
        <v>2243.04</v>
      </c>
      <c r="BH6" s="28">
        <f t="shared" si="5"/>
        <v>2094.9499999999998</v>
      </c>
      <c r="BI6" s="28">
        <f t="shared" si="5"/>
        <v>1977.56</v>
      </c>
      <c r="BJ6" s="28">
        <f t="shared" si="5"/>
        <v>1850.92</v>
      </c>
      <c r="BK6" s="28" t="str">
        <f t="shared" si="5"/>
        <v>-</v>
      </c>
      <c r="BL6" s="28">
        <f t="shared" si="5"/>
        <v>1001.3</v>
      </c>
      <c r="BM6" s="28">
        <f t="shared" si="5"/>
        <v>1050.51</v>
      </c>
      <c r="BN6" s="28">
        <f t="shared" si="5"/>
        <v>1102.01</v>
      </c>
      <c r="BO6" s="28">
        <f t="shared" si="5"/>
        <v>804.98</v>
      </c>
      <c r="BP6" s="24" t="str">
        <f>IF(BP7="","",IF(BP7="-","【-】","【"&amp;SUBSTITUTE(TEXT(BP7,"#,##0.00"),"-","△")&amp;"】"))</f>
        <v>【652.82】</v>
      </c>
      <c r="BQ6" s="28" t="str">
        <f t="shared" ref="BQ6:BZ6" si="6">IF(BQ7="",NA(),BQ7)</f>
        <v>-</v>
      </c>
      <c r="BR6" s="28">
        <f t="shared" si="6"/>
        <v>88.08</v>
      </c>
      <c r="BS6" s="28">
        <f t="shared" si="6"/>
        <v>88.18</v>
      </c>
      <c r="BT6" s="28">
        <f t="shared" si="6"/>
        <v>87.3</v>
      </c>
      <c r="BU6" s="28">
        <f t="shared" si="6"/>
        <v>87.53</v>
      </c>
      <c r="BV6" s="28" t="str">
        <f t="shared" si="6"/>
        <v>-</v>
      </c>
      <c r="BW6" s="28">
        <f t="shared" si="6"/>
        <v>81.88</v>
      </c>
      <c r="BX6" s="28">
        <f t="shared" si="6"/>
        <v>82.65</v>
      </c>
      <c r="BY6" s="28">
        <f t="shared" si="6"/>
        <v>82.55</v>
      </c>
      <c r="BZ6" s="28">
        <f t="shared" si="6"/>
        <v>88.71</v>
      </c>
      <c r="CA6" s="24" t="str">
        <f>IF(CA7="","",IF(CA7="-","【-】","【"&amp;SUBSTITUTE(TEXT(CA7,"#,##0.00"),"-","△")&amp;"】"))</f>
        <v>【97.61】</v>
      </c>
      <c r="CB6" s="28" t="str">
        <f t="shared" ref="CB6:CK6" si="7">IF(CB7="",NA(),CB7)</f>
        <v>-</v>
      </c>
      <c r="CC6" s="28">
        <f t="shared" si="7"/>
        <v>150</v>
      </c>
      <c r="CD6" s="28">
        <f t="shared" si="7"/>
        <v>150</v>
      </c>
      <c r="CE6" s="28">
        <f t="shared" si="7"/>
        <v>150</v>
      </c>
      <c r="CF6" s="28">
        <f t="shared" si="7"/>
        <v>150</v>
      </c>
      <c r="CG6" s="28" t="str">
        <f t="shared" si="7"/>
        <v>-</v>
      </c>
      <c r="CH6" s="28">
        <f t="shared" si="7"/>
        <v>187.55</v>
      </c>
      <c r="CI6" s="28">
        <f t="shared" si="7"/>
        <v>186.3</v>
      </c>
      <c r="CJ6" s="28">
        <f t="shared" si="7"/>
        <v>188.38</v>
      </c>
      <c r="CK6" s="28">
        <f t="shared" si="7"/>
        <v>174.8</v>
      </c>
      <c r="CL6" s="24" t="str">
        <f>IF(CL7="","",IF(CL7="-","【-】","【"&amp;SUBSTITUTE(TEXT(CL7,"#,##0.00"),"-","△")&amp;"】"))</f>
        <v>【138.29】</v>
      </c>
      <c r="CM6" s="28" t="str">
        <f t="shared" ref="CM6:CV6" si="8">IF(CM7="",NA(),CM7)</f>
        <v>-</v>
      </c>
      <c r="CN6" s="28">
        <f t="shared" si="8"/>
        <v>31.83</v>
      </c>
      <c r="CO6" s="28">
        <f t="shared" si="8"/>
        <v>32.03</v>
      </c>
      <c r="CP6" s="28">
        <f t="shared" si="8"/>
        <v>58.87</v>
      </c>
      <c r="CQ6" s="28">
        <f t="shared" si="8"/>
        <v>60.38</v>
      </c>
      <c r="CR6" s="28" t="str">
        <f t="shared" si="8"/>
        <v>-</v>
      </c>
      <c r="CS6" s="28">
        <f t="shared" si="8"/>
        <v>50.94</v>
      </c>
      <c r="CT6" s="28">
        <f t="shared" si="8"/>
        <v>50.53</v>
      </c>
      <c r="CU6" s="28">
        <f t="shared" si="8"/>
        <v>51.42</v>
      </c>
      <c r="CV6" s="28">
        <f t="shared" si="8"/>
        <v>55.82</v>
      </c>
      <c r="CW6" s="24" t="str">
        <f>IF(CW7="","",IF(CW7="-","【-】","【"&amp;SUBSTITUTE(TEXT(CW7,"#,##0.00"),"-","△")&amp;"】"))</f>
        <v>【59.10】</v>
      </c>
      <c r="CX6" s="28" t="str">
        <f t="shared" ref="CX6:DG6" si="9">IF(CX7="",NA(),CX7)</f>
        <v>-</v>
      </c>
      <c r="CY6" s="28">
        <f t="shared" si="9"/>
        <v>93.95</v>
      </c>
      <c r="CZ6" s="28">
        <f t="shared" si="9"/>
        <v>92.88</v>
      </c>
      <c r="DA6" s="28">
        <f t="shared" si="9"/>
        <v>92.74</v>
      </c>
      <c r="DB6" s="28">
        <f t="shared" si="9"/>
        <v>95.04</v>
      </c>
      <c r="DC6" s="28" t="str">
        <f t="shared" si="9"/>
        <v>-</v>
      </c>
      <c r="DD6" s="28">
        <f t="shared" si="9"/>
        <v>82.55</v>
      </c>
      <c r="DE6" s="28">
        <f t="shared" si="9"/>
        <v>82.08</v>
      </c>
      <c r="DF6" s="28">
        <f t="shared" si="9"/>
        <v>81.34</v>
      </c>
      <c r="DG6" s="28">
        <f t="shared" si="9"/>
        <v>90.67</v>
      </c>
      <c r="DH6" s="24" t="str">
        <f>IF(DH7="","",IF(DH7="-","【-】","【"&amp;SUBSTITUTE(TEXT(DH7,"#,##0.00"),"-","△")&amp;"】"))</f>
        <v>【95.82】</v>
      </c>
      <c r="DI6" s="28" t="str">
        <f t="shared" ref="DI6:DR6" si="10">IF(DI7="",NA(),DI7)</f>
        <v>-</v>
      </c>
      <c r="DJ6" s="28">
        <f t="shared" si="10"/>
        <v>3.64</v>
      </c>
      <c r="DK6" s="28">
        <f t="shared" si="10"/>
        <v>6.46</v>
      </c>
      <c r="DL6" s="28">
        <f t="shared" si="10"/>
        <v>10.199999999999999</v>
      </c>
      <c r="DM6" s="28">
        <f t="shared" si="10"/>
        <v>13.06</v>
      </c>
      <c r="DN6" s="28" t="str">
        <f t="shared" si="10"/>
        <v>-</v>
      </c>
      <c r="DO6" s="28">
        <f t="shared" si="10"/>
        <v>15.85</v>
      </c>
      <c r="DP6" s="28">
        <f t="shared" si="10"/>
        <v>12.7</v>
      </c>
      <c r="DQ6" s="28">
        <f t="shared" si="10"/>
        <v>14.65</v>
      </c>
      <c r="DR6" s="28">
        <f t="shared" si="10"/>
        <v>25.86</v>
      </c>
      <c r="DS6" s="24" t="str">
        <f>IF(DS7="","",IF(DS7="-","【-】","【"&amp;SUBSTITUTE(TEXT(DS7,"#,##0.00"),"-","△")&amp;"】"))</f>
        <v>【39.74】</v>
      </c>
      <c r="DT6" s="28" t="str">
        <f t="shared" ref="DT6:EC6" si="11">IF(DT7="",NA(),DT7)</f>
        <v>-</v>
      </c>
      <c r="DU6" s="24">
        <f t="shared" si="11"/>
        <v>0</v>
      </c>
      <c r="DV6" s="24">
        <f t="shared" si="11"/>
        <v>0</v>
      </c>
      <c r="DW6" s="24">
        <f t="shared" si="11"/>
        <v>0</v>
      </c>
      <c r="DX6" s="24">
        <f t="shared" si="11"/>
        <v>0</v>
      </c>
      <c r="DY6" s="28" t="str">
        <f t="shared" si="11"/>
        <v>-</v>
      </c>
      <c r="DZ6" s="24">
        <f t="shared" si="11"/>
        <v>0</v>
      </c>
      <c r="EA6" s="24">
        <f t="shared" si="11"/>
        <v>0</v>
      </c>
      <c r="EB6" s="28">
        <f t="shared" si="11"/>
        <v>0.1</v>
      </c>
      <c r="EC6" s="28">
        <f t="shared" si="11"/>
        <v>1.4</v>
      </c>
      <c r="ED6" s="24" t="str">
        <f>IF(ED7="","",IF(ED7="-","【-】","【"&amp;SUBSTITUTE(TEXT(ED7,"#,##0.00"),"-","△")&amp;"】"))</f>
        <v>【7.62】</v>
      </c>
      <c r="EE6" s="28" t="str">
        <f t="shared" ref="EE6:EN6" si="12">IF(EE7="",NA(),EE7)</f>
        <v>-</v>
      </c>
      <c r="EF6" s="24">
        <f t="shared" si="12"/>
        <v>0</v>
      </c>
      <c r="EG6" s="24">
        <f t="shared" si="12"/>
        <v>0</v>
      </c>
      <c r="EH6" s="24">
        <f t="shared" si="12"/>
        <v>0</v>
      </c>
      <c r="EI6" s="24">
        <f t="shared" si="12"/>
        <v>0</v>
      </c>
      <c r="EJ6" s="28" t="str">
        <f t="shared" si="12"/>
        <v>-</v>
      </c>
      <c r="EK6" s="28">
        <f t="shared" si="12"/>
        <v>0.15</v>
      </c>
      <c r="EL6" s="28">
        <f t="shared" si="12"/>
        <v>1.65</v>
      </c>
      <c r="EM6" s="28">
        <f t="shared" si="12"/>
        <v>0.14000000000000001</v>
      </c>
      <c r="EN6" s="28">
        <f t="shared" si="12"/>
        <v>0.12</v>
      </c>
      <c r="EO6" s="24" t="str">
        <f>IF(EO7="","",IF(EO7="-","【-】","【"&amp;SUBSTITUTE(TEXT(EO7,"#,##0.00"),"-","△")&amp;"】"))</f>
        <v>【0.23】</v>
      </c>
    </row>
    <row r="7" spans="1:148" s="13" customFormat="1" x14ac:dyDescent="0.2">
      <c r="A7" s="14"/>
      <c r="B7" s="20">
        <v>2022</v>
      </c>
      <c r="C7" s="20">
        <v>92142</v>
      </c>
      <c r="D7" s="20">
        <v>46</v>
      </c>
      <c r="E7" s="20">
        <v>17</v>
      </c>
      <c r="F7" s="20">
        <v>1</v>
      </c>
      <c r="G7" s="20">
        <v>0</v>
      </c>
      <c r="H7" s="20" t="s">
        <v>95</v>
      </c>
      <c r="I7" s="20" t="s">
        <v>96</v>
      </c>
      <c r="J7" s="20" t="s">
        <v>97</v>
      </c>
      <c r="K7" s="20" t="s">
        <v>98</v>
      </c>
      <c r="L7" s="20" t="s">
        <v>99</v>
      </c>
      <c r="M7" s="20" t="s">
        <v>100</v>
      </c>
      <c r="N7" s="25" t="s">
        <v>101</v>
      </c>
      <c r="O7" s="25">
        <v>63.09</v>
      </c>
      <c r="P7" s="25">
        <v>36.44</v>
      </c>
      <c r="Q7" s="25">
        <v>86.12</v>
      </c>
      <c r="R7" s="25">
        <v>2530</v>
      </c>
      <c r="S7" s="25">
        <v>43984</v>
      </c>
      <c r="T7" s="25">
        <v>125.63</v>
      </c>
      <c r="U7" s="25">
        <v>350.11</v>
      </c>
      <c r="V7" s="25">
        <v>15981</v>
      </c>
      <c r="W7" s="25">
        <v>5.14</v>
      </c>
      <c r="X7" s="25">
        <v>3109.14</v>
      </c>
      <c r="Y7" s="25" t="s">
        <v>101</v>
      </c>
      <c r="Z7" s="25">
        <v>125.24</v>
      </c>
      <c r="AA7" s="25">
        <v>125.45</v>
      </c>
      <c r="AB7" s="25">
        <v>123.23</v>
      </c>
      <c r="AC7" s="25">
        <v>121.44</v>
      </c>
      <c r="AD7" s="25" t="s">
        <v>101</v>
      </c>
      <c r="AE7" s="25">
        <v>106.57</v>
      </c>
      <c r="AF7" s="25">
        <v>107.21</v>
      </c>
      <c r="AG7" s="25">
        <v>107.08</v>
      </c>
      <c r="AH7" s="25">
        <v>107.01</v>
      </c>
      <c r="AI7" s="25">
        <v>106.11</v>
      </c>
      <c r="AJ7" s="25" t="s">
        <v>101</v>
      </c>
      <c r="AK7" s="25">
        <v>0</v>
      </c>
      <c r="AL7" s="25">
        <v>0</v>
      </c>
      <c r="AM7" s="25">
        <v>0</v>
      </c>
      <c r="AN7" s="25">
        <v>0</v>
      </c>
      <c r="AO7" s="25" t="s">
        <v>101</v>
      </c>
      <c r="AP7" s="25">
        <v>53.44</v>
      </c>
      <c r="AQ7" s="25">
        <v>43.71</v>
      </c>
      <c r="AR7" s="25">
        <v>45.94</v>
      </c>
      <c r="AS7" s="25">
        <v>23.86</v>
      </c>
      <c r="AT7" s="25">
        <v>3.15</v>
      </c>
      <c r="AU7" s="25" t="s">
        <v>101</v>
      </c>
      <c r="AV7" s="25">
        <v>30.62</v>
      </c>
      <c r="AW7" s="25">
        <v>41.03</v>
      </c>
      <c r="AX7" s="25">
        <v>46.79</v>
      </c>
      <c r="AY7" s="25">
        <v>62.02</v>
      </c>
      <c r="AZ7" s="25" t="s">
        <v>101</v>
      </c>
      <c r="BA7" s="25">
        <v>47.03</v>
      </c>
      <c r="BB7" s="25">
        <v>40.67</v>
      </c>
      <c r="BC7" s="25">
        <v>47.7</v>
      </c>
      <c r="BD7" s="25">
        <v>68.27</v>
      </c>
      <c r="BE7" s="25">
        <v>73.44</v>
      </c>
      <c r="BF7" s="25" t="s">
        <v>101</v>
      </c>
      <c r="BG7" s="25">
        <v>2243.04</v>
      </c>
      <c r="BH7" s="25">
        <v>2094.9499999999998</v>
      </c>
      <c r="BI7" s="25">
        <v>1977.56</v>
      </c>
      <c r="BJ7" s="25">
        <v>1850.92</v>
      </c>
      <c r="BK7" s="25" t="s">
        <v>101</v>
      </c>
      <c r="BL7" s="25">
        <v>1001.3</v>
      </c>
      <c r="BM7" s="25">
        <v>1050.51</v>
      </c>
      <c r="BN7" s="25">
        <v>1102.01</v>
      </c>
      <c r="BO7" s="25">
        <v>804.98</v>
      </c>
      <c r="BP7" s="25">
        <v>652.82000000000005</v>
      </c>
      <c r="BQ7" s="25" t="s">
        <v>101</v>
      </c>
      <c r="BR7" s="25">
        <v>88.08</v>
      </c>
      <c r="BS7" s="25">
        <v>88.18</v>
      </c>
      <c r="BT7" s="25">
        <v>87.3</v>
      </c>
      <c r="BU7" s="25">
        <v>87.53</v>
      </c>
      <c r="BV7" s="25" t="s">
        <v>101</v>
      </c>
      <c r="BW7" s="25">
        <v>81.88</v>
      </c>
      <c r="BX7" s="25">
        <v>82.65</v>
      </c>
      <c r="BY7" s="25">
        <v>82.55</v>
      </c>
      <c r="BZ7" s="25">
        <v>88.71</v>
      </c>
      <c r="CA7" s="25">
        <v>97.61</v>
      </c>
      <c r="CB7" s="25" t="s">
        <v>101</v>
      </c>
      <c r="CC7" s="25">
        <v>150</v>
      </c>
      <c r="CD7" s="25">
        <v>150</v>
      </c>
      <c r="CE7" s="25">
        <v>150</v>
      </c>
      <c r="CF7" s="25">
        <v>150</v>
      </c>
      <c r="CG7" s="25" t="s">
        <v>101</v>
      </c>
      <c r="CH7" s="25">
        <v>187.55</v>
      </c>
      <c r="CI7" s="25">
        <v>186.3</v>
      </c>
      <c r="CJ7" s="25">
        <v>188.38</v>
      </c>
      <c r="CK7" s="25">
        <v>174.8</v>
      </c>
      <c r="CL7" s="25">
        <v>138.29</v>
      </c>
      <c r="CM7" s="25" t="s">
        <v>101</v>
      </c>
      <c r="CN7" s="25">
        <v>31.83</v>
      </c>
      <c r="CO7" s="25">
        <v>32.03</v>
      </c>
      <c r="CP7" s="25">
        <v>58.87</v>
      </c>
      <c r="CQ7" s="25">
        <v>60.38</v>
      </c>
      <c r="CR7" s="25" t="s">
        <v>101</v>
      </c>
      <c r="CS7" s="25">
        <v>50.94</v>
      </c>
      <c r="CT7" s="25">
        <v>50.53</v>
      </c>
      <c r="CU7" s="25">
        <v>51.42</v>
      </c>
      <c r="CV7" s="25">
        <v>55.82</v>
      </c>
      <c r="CW7" s="25">
        <v>59.1</v>
      </c>
      <c r="CX7" s="25" t="s">
        <v>101</v>
      </c>
      <c r="CY7" s="25">
        <v>93.95</v>
      </c>
      <c r="CZ7" s="25">
        <v>92.88</v>
      </c>
      <c r="DA7" s="25">
        <v>92.74</v>
      </c>
      <c r="DB7" s="25">
        <v>95.04</v>
      </c>
      <c r="DC7" s="25" t="s">
        <v>101</v>
      </c>
      <c r="DD7" s="25">
        <v>82.55</v>
      </c>
      <c r="DE7" s="25">
        <v>82.08</v>
      </c>
      <c r="DF7" s="25">
        <v>81.34</v>
      </c>
      <c r="DG7" s="25">
        <v>90.67</v>
      </c>
      <c r="DH7" s="25">
        <v>95.82</v>
      </c>
      <c r="DI7" s="25" t="s">
        <v>101</v>
      </c>
      <c r="DJ7" s="25">
        <v>3.64</v>
      </c>
      <c r="DK7" s="25">
        <v>6.46</v>
      </c>
      <c r="DL7" s="25">
        <v>10.199999999999999</v>
      </c>
      <c r="DM7" s="25">
        <v>13.06</v>
      </c>
      <c r="DN7" s="25" t="s">
        <v>101</v>
      </c>
      <c r="DO7" s="25">
        <v>15.85</v>
      </c>
      <c r="DP7" s="25">
        <v>12.7</v>
      </c>
      <c r="DQ7" s="25">
        <v>14.65</v>
      </c>
      <c r="DR7" s="25">
        <v>25.86</v>
      </c>
      <c r="DS7" s="25">
        <v>39.74</v>
      </c>
      <c r="DT7" s="25" t="s">
        <v>101</v>
      </c>
      <c r="DU7" s="25">
        <v>0</v>
      </c>
      <c r="DV7" s="25">
        <v>0</v>
      </c>
      <c r="DW7" s="25">
        <v>0</v>
      </c>
      <c r="DX7" s="25">
        <v>0</v>
      </c>
      <c r="DY7" s="25" t="s">
        <v>101</v>
      </c>
      <c r="DZ7" s="25">
        <v>0</v>
      </c>
      <c r="EA7" s="25">
        <v>0</v>
      </c>
      <c r="EB7" s="25">
        <v>0.1</v>
      </c>
      <c r="EC7" s="25">
        <v>1.4</v>
      </c>
      <c r="ED7" s="25">
        <v>7.62</v>
      </c>
      <c r="EE7" s="25" t="s">
        <v>101</v>
      </c>
      <c r="EF7" s="25">
        <v>0</v>
      </c>
      <c r="EG7" s="25">
        <v>0</v>
      </c>
      <c r="EH7" s="25">
        <v>0</v>
      </c>
      <c r="EI7" s="25">
        <v>0</v>
      </c>
      <c r="EJ7" s="25" t="s">
        <v>101</v>
      </c>
      <c r="EK7" s="25">
        <v>0.15</v>
      </c>
      <c r="EL7" s="25">
        <v>1.65</v>
      </c>
      <c r="EM7" s="25">
        <v>0.14000000000000001</v>
      </c>
      <c r="EN7" s="25">
        <v>0.12</v>
      </c>
      <c r="EO7" s="25">
        <v>0.23</v>
      </c>
    </row>
    <row r="8" spans="1:148" x14ac:dyDescent="0.2"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6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6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6"/>
      <c r="BP8" s="26"/>
      <c r="BQ8" s="26"/>
      <c r="BR8" s="26"/>
      <c r="BS8" s="26"/>
      <c r="BT8" s="26"/>
      <c r="BU8" s="26"/>
      <c r="BV8" s="26"/>
      <c r="BW8" s="26"/>
      <c r="BX8" s="26"/>
      <c r="BY8" s="26"/>
      <c r="BZ8" s="26"/>
      <c r="CA8" s="26"/>
      <c r="CB8" s="26"/>
      <c r="CC8" s="26"/>
      <c r="CD8" s="26"/>
      <c r="CE8" s="26"/>
      <c r="CF8" s="26"/>
      <c r="CG8" s="26"/>
      <c r="CH8" s="26"/>
      <c r="CI8" s="26"/>
      <c r="CJ8" s="26"/>
      <c r="CK8" s="26"/>
      <c r="CL8" s="26"/>
      <c r="CM8" s="26"/>
      <c r="CN8" s="26"/>
      <c r="CO8" s="26"/>
      <c r="CP8" s="26"/>
      <c r="CQ8" s="26"/>
      <c r="CR8" s="26"/>
      <c r="CS8" s="26"/>
      <c r="CT8" s="26"/>
      <c r="CU8" s="26"/>
      <c r="CV8" s="26"/>
      <c r="CW8" s="26"/>
      <c r="CX8" s="26"/>
      <c r="CY8" s="26"/>
      <c r="CZ8" s="26"/>
      <c r="DA8" s="26"/>
      <c r="DB8" s="26"/>
      <c r="DC8" s="26"/>
      <c r="DD8" s="26"/>
      <c r="DE8" s="26"/>
      <c r="DF8" s="26"/>
      <c r="DG8" s="26"/>
      <c r="DH8" s="26"/>
      <c r="DI8" s="26"/>
      <c r="DJ8" s="26"/>
      <c r="DK8" s="26"/>
      <c r="DL8" s="26"/>
      <c r="DM8" s="26"/>
      <c r="DN8" s="26"/>
      <c r="DO8" s="26"/>
      <c r="DP8" s="26"/>
      <c r="DQ8" s="26"/>
      <c r="DR8" s="26"/>
      <c r="DS8" s="26"/>
      <c r="DT8" s="26"/>
      <c r="DU8" s="26"/>
      <c r="DV8" s="26"/>
      <c r="DW8" s="26"/>
      <c r="DX8" s="26"/>
      <c r="DY8" s="26"/>
      <c r="DZ8" s="26"/>
      <c r="EA8" s="26"/>
      <c r="EB8" s="26"/>
      <c r="EC8" s="26"/>
      <c r="ED8" s="26"/>
      <c r="EE8" s="26"/>
      <c r="EF8" s="26"/>
      <c r="EG8" s="26"/>
      <c r="EH8" s="26"/>
      <c r="EI8" s="26"/>
      <c r="EJ8" s="26"/>
      <c r="EK8" s="26"/>
      <c r="EL8" s="26"/>
      <c r="EM8" s="26"/>
      <c r="EN8" s="26"/>
      <c r="EO8" s="26"/>
      <c r="EP8" s="26"/>
      <c r="EQ8" s="26"/>
      <c r="ER8" s="26"/>
    </row>
    <row r="9" spans="1:148" x14ac:dyDescent="0.2">
      <c r="A9" s="15"/>
      <c r="B9" s="15" t="s">
        <v>102</v>
      </c>
      <c r="C9" s="15" t="s">
        <v>103</v>
      </c>
      <c r="D9" s="15" t="s">
        <v>104</v>
      </c>
      <c r="E9" s="15" t="s">
        <v>105</v>
      </c>
      <c r="F9" s="15" t="s">
        <v>106</v>
      </c>
      <c r="R9" s="26"/>
      <c r="Y9" s="26"/>
      <c r="Z9" s="26"/>
      <c r="AA9" s="26"/>
      <c r="AB9" s="26"/>
      <c r="AC9" s="26"/>
      <c r="AD9" s="26"/>
      <c r="AE9" s="26"/>
      <c r="AF9" s="26"/>
      <c r="AG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E9" s="26"/>
      <c r="BF9" s="26"/>
      <c r="BG9" s="26"/>
      <c r="BH9" s="26"/>
      <c r="BI9" s="26"/>
      <c r="BJ9" s="26"/>
      <c r="BK9" s="26"/>
      <c r="BL9" s="26"/>
      <c r="BM9" s="26"/>
      <c r="BN9" s="26"/>
      <c r="BP9" s="26"/>
      <c r="BQ9" s="26"/>
      <c r="BR9" s="26"/>
      <c r="BS9" s="26"/>
      <c r="BT9" s="26"/>
      <c r="BU9" s="26"/>
      <c r="BV9" s="26"/>
      <c r="BW9" s="26"/>
      <c r="BX9" s="26"/>
      <c r="BY9" s="26"/>
      <c r="CA9" s="26"/>
      <c r="CB9" s="26"/>
      <c r="CC9" s="26"/>
      <c r="CD9" s="26"/>
      <c r="CE9" s="26"/>
      <c r="CF9" s="26"/>
      <c r="CG9" s="26"/>
      <c r="CH9" s="26"/>
      <c r="CI9" s="26"/>
      <c r="CJ9" s="26"/>
      <c r="CL9" s="26"/>
      <c r="CM9" s="26"/>
      <c r="CN9" s="26"/>
      <c r="CO9" s="26"/>
      <c r="CP9" s="26"/>
      <c r="CQ9" s="26"/>
      <c r="CR9" s="26"/>
      <c r="CS9" s="26"/>
      <c r="CT9" s="26"/>
      <c r="CU9" s="26"/>
      <c r="CW9" s="26"/>
      <c r="CX9" s="26"/>
      <c r="CY9" s="26"/>
      <c r="CZ9" s="26"/>
      <c r="DA9" s="26"/>
      <c r="DB9" s="26"/>
      <c r="DC9" s="26"/>
      <c r="DD9" s="26"/>
      <c r="DE9" s="26"/>
      <c r="DF9" s="26"/>
      <c r="DH9" s="26"/>
      <c r="DI9" s="26"/>
      <c r="DJ9" s="26"/>
      <c r="DK9" s="26"/>
      <c r="DL9" s="26"/>
      <c r="DM9" s="26"/>
      <c r="DN9" s="26"/>
      <c r="DO9" s="26"/>
      <c r="DP9" s="26"/>
      <c r="DQ9" s="26"/>
      <c r="DS9" s="26"/>
      <c r="DT9" s="26"/>
      <c r="DU9" s="26"/>
      <c r="DV9" s="26"/>
      <c r="DW9" s="26"/>
      <c r="DX9" s="26"/>
      <c r="DY9" s="26"/>
      <c r="DZ9" s="26"/>
      <c r="EA9" s="26"/>
      <c r="EB9" s="26"/>
      <c r="ED9" s="26"/>
      <c r="EE9" s="26"/>
      <c r="EF9" s="26"/>
      <c r="EG9" s="26"/>
      <c r="EH9" s="26"/>
      <c r="EI9" s="26"/>
      <c r="EJ9" s="26"/>
      <c r="EK9" s="26"/>
      <c r="EL9" s="26"/>
      <c r="EM9" s="26"/>
    </row>
    <row r="10" spans="1:148" x14ac:dyDescent="0.2">
      <c r="A10" s="15" t="s">
        <v>32</v>
      </c>
      <c r="B10" s="21">
        <f>DATEVALUE($B7+12-B11&amp;"/1/"&amp;B12)</f>
        <v>47484</v>
      </c>
      <c r="C10" s="22">
        <f>DATEVALUE($B7+12-C11&amp;"/1/"&amp;C12)</f>
        <v>47849</v>
      </c>
      <c r="D10" s="22">
        <f>DATEVALUE($B7+12-D11&amp;"/1/"&amp;D12)</f>
        <v>48215</v>
      </c>
      <c r="E10" s="22">
        <f>DATEVALUE($B7+12-E11&amp;"/1/"&amp;E12)</f>
        <v>48582</v>
      </c>
      <c r="F10" s="22">
        <f>DATEVALUE($B7+12-F11&amp;"/1/"&amp;F12)</f>
        <v>48948</v>
      </c>
    </row>
    <row r="11" spans="1:148" x14ac:dyDescent="0.2">
      <c r="B11">
        <v>4</v>
      </c>
      <c r="C11">
        <v>3</v>
      </c>
      <c r="D11">
        <v>2</v>
      </c>
      <c r="E11">
        <v>1</v>
      </c>
      <c r="F11">
        <v>0</v>
      </c>
      <c r="G11" t="s">
        <v>107</v>
      </c>
    </row>
    <row r="12" spans="1:148" x14ac:dyDescent="0.2">
      <c r="B12">
        <v>1</v>
      </c>
      <c r="C12">
        <v>1</v>
      </c>
      <c r="D12">
        <v>2</v>
      </c>
      <c r="E12">
        <v>3</v>
      </c>
      <c r="F12">
        <v>4</v>
      </c>
      <c r="G12" t="s">
        <v>108</v>
      </c>
    </row>
    <row r="13" spans="1:148" x14ac:dyDescent="0.2">
      <c r="B13" t="s">
        <v>109</v>
      </c>
      <c r="C13" t="s">
        <v>110</v>
      </c>
      <c r="D13" t="s">
        <v>110</v>
      </c>
      <c r="E13" t="s">
        <v>110</v>
      </c>
      <c r="F13" t="s">
        <v>110</v>
      </c>
      <c r="G13" t="s">
        <v>111</v>
      </c>
    </row>
  </sheetData>
  <mergeCells count="14"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  <mergeCell ref="CX4:DH4"/>
    <mergeCell ref="DI4:DS4"/>
    <mergeCell ref="DT4:ED4"/>
    <mergeCell ref="EE4:EO4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creator>公営企業課</dc:creator>
  <cp:lastModifiedBy> 池田　直斗</cp:lastModifiedBy>
  <dcterms:created xsi:type="dcterms:W3CDTF">2023-12-12T00:43:58Z</dcterms:created>
  <dcterms:modified xsi:type="dcterms:W3CDTF">2024-02-26T11:41:28Z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2" baseType="lpwstr">
      <vt:lpwstr>3.1.5.0</vt:lpwstr>
      <vt:lpwstr>3.1.8.0</vt:lpwstr>
    </vt:vector>
  </property>
  <property fmtid="{DCFEDD21-7773-49B2-8022-6FC58DB5260B}" pid="3" name="LastSavedVersion">
    <vt:lpwstr>3.1.8.0</vt:lpwstr>
  </property>
  <property fmtid="{DCFEDD21-7773-49B2-8022-6FC58DB5260B}" pid="4" name="LastSavedDate">
    <vt:filetime>2024-02-26T07:24:59Z</vt:filetime>
  </property>
</Properties>
</file>