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0228281\Desktop\経営比較分析表（公表用）\03公共下水\"/>
    </mc:Choice>
  </mc:AlternateContent>
  <workbookProtection workbookPassword="864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I10" i="4" s="1"/>
  <c r="M6" i="5"/>
  <c r="B10" i="4" s="1"/>
  <c r="L6" i="5"/>
  <c r="K6" i="5"/>
  <c r="P8" i="4" s="1"/>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L8" i="4"/>
  <c r="W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<sst xmlns="http://schemas.openxmlformats.org/spreadsheetml/2006/main" count="221" uniqueCount="111">
  <si>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</si>
  <si>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</si>
  <si>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</si>
  <si>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</si>
  <si>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</si>
  <si>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</si>
  <si>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</si>
  <si>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</si>
  <si>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</si>
  <si>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</si>
  <si>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</si>
  <si>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</si>
  <si>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</si>
  <si>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</si>
  <si>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</si>
  <si>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</si>
  <si>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</si>
  <si>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</si>
  <si>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</si>
  <si>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</si>
  <si>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</si>
  <si>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</si>
  <si>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</si>
  <si>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</si>
  <si>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</si>
  <si>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</si>
  <si>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</si>
  <si>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</si>
  <si>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</si>
  <si>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</si>
  <si>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</si>
  <si>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</si>
  <si>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</si>
  <si>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</si>
  <si>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</si>
  <si>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</si>
  <si>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</si>
  <si>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</si>
  <si>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</si>
  <si>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</si>
  <si>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</si>
  <si>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</si>
  <si>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</si>
  <si>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</si>
  <si>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</si>
  <si>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</si>
  <si>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</si>
  <si>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</si>
  <si>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</si>
  <si>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</si>
  <si>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</si>
  <si>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</si>
  <si>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</si>
  <si>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</si>
  <si>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</si>
  <si>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</si>
  <si>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</si>
  <si>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</si>
  <si>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</si>
  <si>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</si>
  <si>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</si>
  <si>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</si>
  <si>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</si>
  <si>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</si>
  <si>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</si>
  <si>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</si>
  <si>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</si>
  <si>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</si>
  <si>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</si>
  <si>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</si>
  <si>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</si>
  <si>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</si>
  <si>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</si>
  <si>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</si>
  <si>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</si>
  <si>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</si>
  <si>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</si>
  <si>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</si>
  <si>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</si>
  <si>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</si>
  <si>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</si>
  <si>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</si>
  <si>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</si>
  <si>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</si>
  <si>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</si>
  <si>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</si>
  <si>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</si>
  <si>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</si>
  <si>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</si>
  <si>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</si>
  <si>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</si>
  <si>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</si>
  <si>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</si>
  <si>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</si>
  <si>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</si>
  <si>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</si>
  <si>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栃木県　さくら市</t>
  </si>
  <si>
    <t>法非適用</t>
  </si>
  <si>
    <t>下水道事業</t>
  </si>
  <si>
    <t>公共下水道</t>
  </si>
  <si>
    <t>Cc2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</si>
  <si>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</si>
  <si>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</si>
  <si>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</si>
  <si>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</si>
  <si>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</si>
  <si>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</si>
  <si>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</si>
  <si>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・使用料収入の増により収益的収支比率が微増し、単年度収支における黒字を示す１００％に近づいているが、今後は整備された施設の維持管理費や修繕費の支出増が見込まれる。
・経費回収率は健全な経営を示す１００％に近づいているが、使用料収入だけでは賄いきれておらず、一般会計からの繰入金等を充当している。
・施設利用率は平均値より低い値となっているが、水洗化の推進により今後は改善されるものと推測される。</t>
    <rPh sb="1" eb="4">
      <t>シヨウリョウ</t>
    </rPh>
    <rPh sb="4" eb="6">
      <t>シュウニュウ</t>
    </rPh>
    <rPh sb="7" eb="8">
      <t>ゾウ</t>
    </rPh>
    <rPh sb="11" eb="14">
      <t>シュウエキテキ</t>
    </rPh>
    <rPh sb="14" eb="16">
      <t>シュウシ</t>
    </rPh>
    <rPh sb="16" eb="18">
      <t>ヒリツ</t>
    </rPh>
    <rPh sb="19" eb="21">
      <t>ビゾウ</t>
    </rPh>
    <rPh sb="26" eb="28">
      <t>シュウシ</t>
    </rPh>
    <rPh sb="32" eb="34">
      <t>クロジ</t>
    </rPh>
    <rPh sb="35" eb="36">
      <t>シメ</t>
    </rPh>
    <rPh sb="42" eb="43">
      <t>チカ</t>
    </rPh>
    <rPh sb="50" eb="52">
      <t>コンゴ</t>
    </rPh>
    <rPh sb="53" eb="55">
      <t>セイビ</t>
    </rPh>
    <rPh sb="58" eb="60">
      <t>シセツ</t>
    </rPh>
    <rPh sb="61" eb="63">
      <t>イジ</t>
    </rPh>
    <rPh sb="63" eb="66">
      <t>カンリヒ</t>
    </rPh>
    <rPh sb="67" eb="70">
      <t>シュウゼンヒ</t>
    </rPh>
    <rPh sb="71" eb="73">
      <t>シシュツ</t>
    </rPh>
    <rPh sb="73" eb="74">
      <t>ゾウ</t>
    </rPh>
    <rPh sb="75" eb="77">
      <t>ミコ</t>
    </rPh>
    <rPh sb="84" eb="86">
      <t>ケイヒ</t>
    </rPh>
    <rPh sb="86" eb="89">
      <t>カイシュウリツ</t>
    </rPh>
    <rPh sb="90" eb="92">
      <t>ケンゼン</t>
    </rPh>
    <rPh sb="93" eb="95">
      <t>ケイエイ</t>
    </rPh>
    <rPh sb="96" eb="97">
      <t>シメ</t>
    </rPh>
    <rPh sb="103" eb="104">
      <t>チカ</t>
    </rPh>
    <rPh sb="111" eb="114">
      <t>シヨウリョウ</t>
    </rPh>
    <rPh sb="114" eb="116">
      <t>シュウニュウ</t>
    </rPh>
    <rPh sb="120" eb="121">
      <t>マカナ</t>
    </rPh>
    <rPh sb="129" eb="131">
      <t>イッパン</t>
    </rPh>
    <rPh sb="131" eb="133">
      <t>カイケイ</t>
    </rPh>
    <rPh sb="136" eb="138">
      <t>クリイレ</t>
    </rPh>
    <rPh sb="138" eb="139">
      <t>キン</t>
    </rPh>
    <rPh sb="139" eb="140">
      <t>トウ</t>
    </rPh>
    <rPh sb="141" eb="143">
      <t>ジュウトウ</t>
    </rPh>
    <rPh sb="151" eb="153">
      <t>シセツ</t>
    </rPh>
    <rPh sb="153" eb="156">
      <t>リヨウリツ</t>
    </rPh>
    <rPh sb="157" eb="159">
      <t>ヘイキン</t>
    </rPh>
    <rPh sb="159" eb="160">
      <t>アタイ</t>
    </rPh>
    <rPh sb="162" eb="163">
      <t>ヒク</t>
    </rPh>
    <rPh sb="164" eb="165">
      <t>アタイ</t>
    </rPh>
    <rPh sb="173" eb="176">
      <t>スイセンカ</t>
    </rPh>
    <rPh sb="177" eb="179">
      <t>スイシン</t>
    </rPh>
    <rPh sb="182" eb="184">
      <t>コンゴ</t>
    </rPh>
    <rPh sb="185" eb="187">
      <t>カイゼン</t>
    </rPh>
    <rPh sb="193" eb="195">
      <t>スイソク</t>
    </rPh>
    <phoneticPr fontId="4"/>
  </si>
  <si>
    <t>・法定耐用年数（５０年）を超えた管渠はないが、事業計画に基づき点検やカメラ調査等により適宜修繕や清掃を実施している。
・処理場の機械電気設備等は、長寿命化計画を策定して計画的な改築更新を実施している。</t>
    <rPh sb="23" eb="25">
      <t>ジギョウ</t>
    </rPh>
    <rPh sb="25" eb="27">
      <t>ケイカク</t>
    </rPh>
    <rPh sb="28" eb="29">
      <t>モト</t>
    </rPh>
    <rPh sb="71" eb="72">
      <t>トウ</t>
    </rPh>
    <phoneticPr fontId="4"/>
  </si>
  <si>
    <t>・事業計画および長寿命化計画に基づき、施設更新の優先順位を決定し、年度間の建設改良費が平準化となるよう検討の上、実施していく。
・一般会計からの繰入金のうち、基準額を超えて財源不足を補う額の抑制を図るため、水洗化率の向上、料金収入の確保に努める。
・経営や資産等の状況を的確に把握し、経営基盤の計画的な強化と財政マネジメントの向上等に取組むため、公営企業会計への移行を推進する。公営企業会計適用後、料金改定の必要性を検討する。</t>
    <rPh sb="1" eb="3">
      <t>ジギョウ</t>
    </rPh>
    <rPh sb="3" eb="5">
      <t>ケイカク</t>
    </rPh>
    <rPh sb="19" eb="21">
      <t>シセツ</t>
    </rPh>
    <rPh sb="29" eb="31">
      <t>ケッテイ</t>
    </rPh>
    <rPh sb="51" eb="53">
      <t>ケントウ</t>
    </rPh>
    <rPh sb="54" eb="55">
      <t>ウエ</t>
    </rPh>
    <rPh sb="183" eb="185">
      <t>イコウ</t>
    </rPh>
    <rPh sb="186" eb="188">
      <t>スイシン</t>
    </rPh>
    <rPh sb="191" eb="193">
      <t>コウエイ</t>
    </rPh>
    <rPh sb="193" eb="195">
      <t>キギョウ</t>
    </rPh>
    <rPh sb="195" eb="197">
      <t>カイケイ</t>
    </rPh>
    <rPh sb="197" eb="200">
      <t>テキヨウゴ</t>
    </rPh>
    <rPh sb="208" eb="209">
      <t>セイ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</si>
</sst>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13505760"/>
        <c:axId val="150465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0.01</c:v>
                </c:pt>
                <c:pt idx="1">
                  <c:v>0.1</c:v>
                </c:pt>
                <c:pt idx="2">
                  <c:v>7.0000000000000007E-2</c:v>
                </c:pt>
                <c:pt idx="3">
                  <c:v>0.04</c:v>
                </c:pt>
                <c:pt idx="4">
                  <c:v>0.11</c:v>
                </c:pt>
              </c:numCache>
            </c:numRef>
          </c:val>
          <c:smooth val="0"/>
        </c:ser>
        <c:dLbls>
          <c:showLegendKey val="0"/>
          <c:showVal val="0"/>
          <c:showCatName val="0"/>
          <c:showSerName val="0"/>
          <c:showPercent val="0"/>
          <c:showBubbleSize val="0"/>
        </c:dLbls>
        <c:marker val="1"/>
        <c:smooth val="0"/>
        <c:axId val="113505760"/>
        <c:axId val="150465408"/>
      </c:lineChart>
      <c:dateAx>
        <c:axId val="113505760"/>
        <c:scaling>
          <c:orientation val="minMax"/>
        </c:scaling>
        <c:delete val="1"/>
        <c:axPos val="b"/>
        <c:numFmt formatCode="ge" sourceLinked="1"/>
        <c:majorTickMark val="none"/>
        <c:minorTickMark val="none"/>
        <c:tickLblPos val="none"/>
        <c:crossAx val="150465408"/>
        <c:crosses val="autoZero"/>
        <c:auto val="1"/>
        <c:lblOffset val="100"/>
        <c:baseTimeUnit val="years"/>
      </c:dateAx>
      <c:valAx>
        <c:axId val="150465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505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55.1</c:v>
                </c:pt>
                <c:pt idx="1">
                  <c:v>51.29</c:v>
                </c:pt>
                <c:pt idx="2">
                  <c:v>50.33</c:v>
                </c:pt>
                <c:pt idx="3">
                  <c:v>51.04</c:v>
                </c:pt>
                <c:pt idx="4">
                  <c:v>52.56</c:v>
                </c:pt>
              </c:numCache>
            </c:numRef>
          </c:val>
        </c:ser>
        <c:dLbls>
          <c:showLegendKey val="0"/>
          <c:showVal val="0"/>
          <c:showCatName val="0"/>
          <c:showSerName val="0"/>
          <c:showPercent val="0"/>
          <c:showBubbleSize val="0"/>
        </c:dLbls>
        <c:gapWidth val="150"/>
        <c:axId val="151180520"/>
        <c:axId val="151180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53.79</c:v>
                </c:pt>
                <c:pt idx="1">
                  <c:v>55.41</c:v>
                </c:pt>
                <c:pt idx="2">
                  <c:v>55.81</c:v>
                </c:pt>
                <c:pt idx="3">
                  <c:v>54.44</c:v>
                </c:pt>
                <c:pt idx="4">
                  <c:v>54.67</c:v>
                </c:pt>
              </c:numCache>
            </c:numRef>
          </c:val>
          <c:smooth val="0"/>
        </c:ser>
        <c:dLbls>
          <c:showLegendKey val="0"/>
          <c:showVal val="0"/>
          <c:showCatName val="0"/>
          <c:showSerName val="0"/>
          <c:showPercent val="0"/>
          <c:showBubbleSize val="0"/>
        </c:dLbls>
        <c:marker val="1"/>
        <c:smooth val="0"/>
        <c:axId val="151180520"/>
        <c:axId val="151180912"/>
      </c:lineChart>
      <c:dateAx>
        <c:axId val="151180520"/>
        <c:scaling>
          <c:orientation val="minMax"/>
        </c:scaling>
        <c:delete val="1"/>
        <c:axPos val="b"/>
        <c:numFmt formatCode="ge" sourceLinked="1"/>
        <c:majorTickMark val="none"/>
        <c:minorTickMark val="none"/>
        <c:tickLblPos val="none"/>
        <c:crossAx val="151180912"/>
        <c:crosses val="autoZero"/>
        <c:auto val="1"/>
        <c:lblOffset val="100"/>
        <c:baseTimeUnit val="years"/>
      </c:dateAx>
      <c:valAx>
        <c:axId val="151180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1180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77.03</c:v>
                </c:pt>
                <c:pt idx="1">
                  <c:v>79.12</c:v>
                </c:pt>
                <c:pt idx="2">
                  <c:v>81.75</c:v>
                </c:pt>
                <c:pt idx="3">
                  <c:v>81.13</c:v>
                </c:pt>
                <c:pt idx="4">
                  <c:v>84.8</c:v>
                </c:pt>
              </c:numCache>
            </c:numRef>
          </c:val>
        </c:ser>
        <c:dLbls>
          <c:showLegendKey val="0"/>
          <c:showVal val="0"/>
          <c:showCatName val="0"/>
          <c:showSerName val="0"/>
          <c:showPercent val="0"/>
          <c:showBubbleSize val="0"/>
        </c:dLbls>
        <c:gapWidth val="150"/>
        <c:axId val="151182088"/>
        <c:axId val="151182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83.76</c:v>
                </c:pt>
                <c:pt idx="1">
                  <c:v>84.12</c:v>
                </c:pt>
                <c:pt idx="2">
                  <c:v>84.41</c:v>
                </c:pt>
                <c:pt idx="3">
                  <c:v>84.2</c:v>
                </c:pt>
                <c:pt idx="4">
                  <c:v>83.8</c:v>
                </c:pt>
              </c:numCache>
            </c:numRef>
          </c:val>
          <c:smooth val="0"/>
        </c:ser>
        <c:dLbls>
          <c:showLegendKey val="0"/>
          <c:showVal val="0"/>
          <c:showCatName val="0"/>
          <c:showSerName val="0"/>
          <c:showPercent val="0"/>
          <c:showBubbleSize val="0"/>
        </c:dLbls>
        <c:marker val="1"/>
        <c:smooth val="0"/>
        <c:axId val="151182088"/>
        <c:axId val="151182480"/>
      </c:lineChart>
      <c:dateAx>
        <c:axId val="151182088"/>
        <c:scaling>
          <c:orientation val="minMax"/>
        </c:scaling>
        <c:delete val="1"/>
        <c:axPos val="b"/>
        <c:numFmt formatCode="ge" sourceLinked="1"/>
        <c:majorTickMark val="none"/>
        <c:minorTickMark val="none"/>
        <c:tickLblPos val="none"/>
        <c:crossAx val="151182480"/>
        <c:crosses val="autoZero"/>
        <c:auto val="1"/>
        <c:lblOffset val="100"/>
        <c:baseTimeUnit val="years"/>
      </c:dateAx>
      <c:valAx>
        <c:axId val="151182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1182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91.58</c:v>
                </c:pt>
                <c:pt idx="1">
                  <c:v>95.45</c:v>
                </c:pt>
                <c:pt idx="2">
                  <c:v>95.32</c:v>
                </c:pt>
                <c:pt idx="3">
                  <c:v>96.35</c:v>
                </c:pt>
                <c:pt idx="4">
                  <c:v>96.88</c:v>
                </c:pt>
              </c:numCache>
            </c:numRef>
          </c:val>
        </c:ser>
        <c:dLbls>
          <c:showLegendKey val="0"/>
          <c:showVal val="0"/>
          <c:showCatName val="0"/>
          <c:showSerName val="0"/>
          <c:showPercent val="0"/>
          <c:showBubbleSize val="0"/>
        </c:dLbls>
        <c:gapWidth val="150"/>
        <c:axId val="151423784"/>
        <c:axId val="151424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1423784"/>
        <c:axId val="151424168"/>
      </c:lineChart>
      <c:dateAx>
        <c:axId val="151423784"/>
        <c:scaling>
          <c:orientation val="minMax"/>
        </c:scaling>
        <c:delete val="1"/>
        <c:axPos val="b"/>
        <c:numFmt formatCode="ge" sourceLinked="1"/>
        <c:majorTickMark val="none"/>
        <c:minorTickMark val="none"/>
        <c:tickLblPos val="none"/>
        <c:crossAx val="151424168"/>
        <c:crosses val="autoZero"/>
        <c:auto val="1"/>
        <c:lblOffset val="100"/>
        <c:baseTimeUnit val="years"/>
      </c:dateAx>
      <c:valAx>
        <c:axId val="151424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1423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1467384"/>
        <c:axId val="151467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1467384"/>
        <c:axId val="151467768"/>
      </c:lineChart>
      <c:dateAx>
        <c:axId val="151467384"/>
        <c:scaling>
          <c:orientation val="minMax"/>
        </c:scaling>
        <c:delete val="1"/>
        <c:axPos val="b"/>
        <c:numFmt formatCode="ge" sourceLinked="1"/>
        <c:majorTickMark val="none"/>
        <c:minorTickMark val="none"/>
        <c:tickLblPos val="none"/>
        <c:crossAx val="151467768"/>
        <c:crosses val="autoZero"/>
        <c:auto val="1"/>
        <c:lblOffset val="100"/>
        <c:baseTimeUnit val="years"/>
      </c:dateAx>
      <c:valAx>
        <c:axId val="151467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1467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1390648"/>
        <c:axId val="151391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1390648"/>
        <c:axId val="151391032"/>
      </c:lineChart>
      <c:dateAx>
        <c:axId val="151390648"/>
        <c:scaling>
          <c:orientation val="minMax"/>
        </c:scaling>
        <c:delete val="1"/>
        <c:axPos val="b"/>
        <c:numFmt formatCode="ge" sourceLinked="1"/>
        <c:majorTickMark val="none"/>
        <c:minorTickMark val="none"/>
        <c:tickLblPos val="none"/>
        <c:crossAx val="151391032"/>
        <c:crosses val="autoZero"/>
        <c:auto val="1"/>
        <c:lblOffset val="100"/>
        <c:baseTimeUnit val="years"/>
      </c:dateAx>
      <c:valAx>
        <c:axId val="151391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1390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8489144"/>
        <c:axId val="148489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8489144"/>
        <c:axId val="148489536"/>
      </c:lineChart>
      <c:dateAx>
        <c:axId val="148489144"/>
        <c:scaling>
          <c:orientation val="minMax"/>
        </c:scaling>
        <c:delete val="1"/>
        <c:axPos val="b"/>
        <c:numFmt formatCode="ge" sourceLinked="1"/>
        <c:majorTickMark val="none"/>
        <c:minorTickMark val="none"/>
        <c:tickLblPos val="none"/>
        <c:crossAx val="148489536"/>
        <c:crosses val="autoZero"/>
        <c:auto val="1"/>
        <c:lblOffset val="100"/>
        <c:baseTimeUnit val="years"/>
      </c:dateAx>
      <c:valAx>
        <c:axId val="148489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489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8491888"/>
        <c:axId val="148491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8491888"/>
        <c:axId val="148491496"/>
      </c:lineChart>
      <c:dateAx>
        <c:axId val="148491888"/>
        <c:scaling>
          <c:orientation val="minMax"/>
        </c:scaling>
        <c:delete val="1"/>
        <c:axPos val="b"/>
        <c:numFmt formatCode="ge" sourceLinked="1"/>
        <c:majorTickMark val="none"/>
        <c:minorTickMark val="none"/>
        <c:tickLblPos val="none"/>
        <c:crossAx val="148491496"/>
        <c:crosses val="autoZero"/>
        <c:auto val="1"/>
        <c:lblOffset val="100"/>
        <c:baseTimeUnit val="years"/>
      </c:dateAx>
      <c:valAx>
        <c:axId val="148491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491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952.44</c:v>
                </c:pt>
                <c:pt idx="1">
                  <c:v>600.15</c:v>
                </c:pt>
                <c:pt idx="2">
                  <c:v>363.98</c:v>
                </c:pt>
                <c:pt idx="3">
                  <c:v>237.22</c:v>
                </c:pt>
                <c:pt idx="4" formatCode="#,##0.00;&quot;△&quot;#,##0.00">
                  <c:v>0</c:v>
                </c:pt>
              </c:numCache>
            </c:numRef>
          </c:val>
        </c:ser>
        <c:dLbls>
          <c:showLegendKey val="0"/>
          <c:showVal val="0"/>
          <c:showCatName val="0"/>
          <c:showSerName val="0"/>
          <c:showPercent val="0"/>
          <c:showBubbleSize val="0"/>
        </c:dLbls>
        <c:gapWidth val="150"/>
        <c:axId val="151739600"/>
        <c:axId val="151739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1334.01</c:v>
                </c:pt>
                <c:pt idx="1">
                  <c:v>1273.52</c:v>
                </c:pt>
                <c:pt idx="2">
                  <c:v>1209.95</c:v>
                </c:pt>
                <c:pt idx="3">
                  <c:v>1136.5</c:v>
                </c:pt>
                <c:pt idx="4">
                  <c:v>1118.56</c:v>
                </c:pt>
              </c:numCache>
            </c:numRef>
          </c:val>
          <c:smooth val="0"/>
        </c:ser>
        <c:dLbls>
          <c:showLegendKey val="0"/>
          <c:showVal val="0"/>
          <c:showCatName val="0"/>
          <c:showSerName val="0"/>
          <c:showPercent val="0"/>
          <c:showBubbleSize val="0"/>
        </c:dLbls>
        <c:marker val="1"/>
        <c:smooth val="0"/>
        <c:axId val="151739600"/>
        <c:axId val="151739992"/>
      </c:lineChart>
      <c:dateAx>
        <c:axId val="151739600"/>
        <c:scaling>
          <c:orientation val="minMax"/>
        </c:scaling>
        <c:delete val="1"/>
        <c:axPos val="b"/>
        <c:numFmt formatCode="ge" sourceLinked="1"/>
        <c:majorTickMark val="none"/>
        <c:minorTickMark val="none"/>
        <c:tickLblPos val="none"/>
        <c:crossAx val="151739992"/>
        <c:crosses val="autoZero"/>
        <c:auto val="1"/>
        <c:lblOffset val="100"/>
        <c:baseTimeUnit val="years"/>
      </c:dateAx>
      <c:valAx>
        <c:axId val="151739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1739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92.37</c:v>
                </c:pt>
                <c:pt idx="1">
                  <c:v>93.39</c:v>
                </c:pt>
                <c:pt idx="2">
                  <c:v>92.56</c:v>
                </c:pt>
                <c:pt idx="3">
                  <c:v>95.08</c:v>
                </c:pt>
                <c:pt idx="4">
                  <c:v>96.24</c:v>
                </c:pt>
              </c:numCache>
            </c:numRef>
          </c:val>
        </c:ser>
        <c:dLbls>
          <c:showLegendKey val="0"/>
          <c:showVal val="0"/>
          <c:showCatName val="0"/>
          <c:showSerName val="0"/>
          <c:showPercent val="0"/>
          <c:showBubbleSize val="0"/>
        </c:dLbls>
        <c:gapWidth val="150"/>
        <c:axId val="151741168"/>
        <c:axId val="151741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67.14</c:v>
                </c:pt>
                <c:pt idx="1">
                  <c:v>67.849999999999994</c:v>
                </c:pt>
                <c:pt idx="2">
                  <c:v>69.48</c:v>
                </c:pt>
                <c:pt idx="3">
                  <c:v>71.650000000000006</c:v>
                </c:pt>
                <c:pt idx="4">
                  <c:v>72.33</c:v>
                </c:pt>
              </c:numCache>
            </c:numRef>
          </c:val>
          <c:smooth val="0"/>
        </c:ser>
        <c:dLbls>
          <c:showLegendKey val="0"/>
          <c:showVal val="0"/>
          <c:showCatName val="0"/>
          <c:showSerName val="0"/>
          <c:showPercent val="0"/>
          <c:showBubbleSize val="0"/>
        </c:dLbls>
        <c:marker val="1"/>
        <c:smooth val="0"/>
        <c:axId val="151741168"/>
        <c:axId val="151741560"/>
      </c:lineChart>
      <c:dateAx>
        <c:axId val="151741168"/>
        <c:scaling>
          <c:orientation val="minMax"/>
        </c:scaling>
        <c:delete val="1"/>
        <c:axPos val="b"/>
        <c:numFmt formatCode="ge" sourceLinked="1"/>
        <c:majorTickMark val="none"/>
        <c:minorTickMark val="none"/>
        <c:tickLblPos val="none"/>
        <c:crossAx val="151741560"/>
        <c:crosses val="autoZero"/>
        <c:auto val="1"/>
        <c:lblOffset val="100"/>
        <c:baseTimeUnit val="years"/>
      </c:dateAx>
      <c:valAx>
        <c:axId val="151741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1741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150</c:v>
                </c:pt>
                <c:pt idx="1">
                  <c:v>150</c:v>
                </c:pt>
                <c:pt idx="2">
                  <c:v>150</c:v>
                </c:pt>
                <c:pt idx="3">
                  <c:v>150</c:v>
                </c:pt>
                <c:pt idx="4">
                  <c:v>150</c:v>
                </c:pt>
              </c:numCache>
            </c:numRef>
          </c:val>
        </c:ser>
        <c:dLbls>
          <c:showLegendKey val="0"/>
          <c:showVal val="0"/>
          <c:showCatName val="0"/>
          <c:showSerName val="0"/>
          <c:showPercent val="0"/>
          <c:showBubbleSize val="0"/>
        </c:dLbls>
        <c:gapWidth val="150"/>
        <c:axId val="151742736"/>
        <c:axId val="151743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224.83</c:v>
                </c:pt>
                <c:pt idx="1">
                  <c:v>224.94</c:v>
                </c:pt>
                <c:pt idx="2">
                  <c:v>220.67</c:v>
                </c:pt>
                <c:pt idx="3">
                  <c:v>217.82</c:v>
                </c:pt>
                <c:pt idx="4">
                  <c:v>215.28</c:v>
                </c:pt>
              </c:numCache>
            </c:numRef>
          </c:val>
          <c:smooth val="0"/>
        </c:ser>
        <c:dLbls>
          <c:showLegendKey val="0"/>
          <c:showVal val="0"/>
          <c:showCatName val="0"/>
          <c:showSerName val="0"/>
          <c:showPercent val="0"/>
          <c:showBubbleSize val="0"/>
        </c:dLbls>
        <c:marker val="1"/>
        <c:smooth val="0"/>
        <c:axId val="151742736"/>
        <c:axId val="151743128"/>
      </c:lineChart>
      <c:dateAx>
        <c:axId val="151742736"/>
        <c:scaling>
          <c:orientation val="minMax"/>
        </c:scaling>
        <c:delete val="1"/>
        <c:axPos val="b"/>
        <c:numFmt formatCode="ge" sourceLinked="1"/>
        <c:majorTickMark val="none"/>
        <c:minorTickMark val="none"/>
        <c:tickLblPos val="none"/>
        <c:crossAx val="151743128"/>
        <c:crosses val="autoZero"/>
        <c:auto val="1"/>
        <c:lblOffset val="100"/>
        <c:baseTimeUnit val="years"/>
      </c:dateAx>
      <c:valAx>
        <c:axId val="151743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1742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election activeCell="B1" sqref="B1"/>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栃木県　さくら市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公共下水道</v>
      </c>
      <c r="Q8" s="46"/>
      <c r="R8" s="46"/>
      <c r="S8" s="46"/>
      <c r="T8" s="46"/>
      <c r="U8" s="46"/>
      <c r="V8" s="46"/>
      <c r="W8" s="46" t="str">
        <f>データ!L6</f>
        <v>Cc2</v>
      </c>
      <c r="X8" s="46"/>
      <c r="Y8" s="46"/>
      <c r="Z8" s="46"/>
      <c r="AA8" s="46"/>
      <c r="AB8" s="46"/>
      <c r="AC8" s="46"/>
      <c r="AD8" s="3"/>
      <c r="AE8" s="3"/>
      <c r="AF8" s="3"/>
      <c r="AG8" s="3"/>
      <c r="AH8" s="3"/>
      <c r="AI8" s="3"/>
      <c r="AJ8" s="3"/>
      <c r="AK8" s="3"/>
      <c r="AL8" s="47">
        <f>データ!R6</f>
        <v>44430</v>
      </c>
      <c r="AM8" s="47"/>
      <c r="AN8" s="47"/>
      <c r="AO8" s="47"/>
      <c r="AP8" s="47"/>
      <c r="AQ8" s="47"/>
      <c r="AR8" s="47"/>
      <c r="AS8" s="47"/>
      <c r="AT8" s="43">
        <f>データ!S6</f>
        <v>125.63</v>
      </c>
      <c r="AU8" s="43"/>
      <c r="AV8" s="43"/>
      <c r="AW8" s="43"/>
      <c r="AX8" s="43"/>
      <c r="AY8" s="43"/>
      <c r="AZ8" s="43"/>
      <c r="BA8" s="43"/>
      <c r="BB8" s="43">
        <f>データ!T6</f>
        <v>353.66</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35.630000000000003</v>
      </c>
      <c r="Q10" s="43"/>
      <c r="R10" s="43"/>
      <c r="S10" s="43"/>
      <c r="T10" s="43"/>
      <c r="U10" s="43"/>
      <c r="V10" s="43"/>
      <c r="W10" s="43">
        <f>データ!P6</f>
        <v>81.56</v>
      </c>
      <c r="X10" s="43"/>
      <c r="Y10" s="43"/>
      <c r="Z10" s="43"/>
      <c r="AA10" s="43"/>
      <c r="AB10" s="43"/>
      <c r="AC10" s="43"/>
      <c r="AD10" s="47">
        <f>データ!Q6</f>
        <v>2480</v>
      </c>
      <c r="AE10" s="47"/>
      <c r="AF10" s="47"/>
      <c r="AG10" s="47"/>
      <c r="AH10" s="47"/>
      <c r="AI10" s="47"/>
      <c r="AJ10" s="47"/>
      <c r="AK10" s="2"/>
      <c r="AL10" s="47">
        <f>データ!U6</f>
        <v>15801</v>
      </c>
      <c r="AM10" s="47"/>
      <c r="AN10" s="47"/>
      <c r="AO10" s="47"/>
      <c r="AP10" s="47"/>
      <c r="AQ10" s="47"/>
      <c r="AR10" s="47"/>
      <c r="AS10" s="47"/>
      <c r="AT10" s="43">
        <f>データ!V6</f>
        <v>4.88</v>
      </c>
      <c r="AU10" s="43"/>
      <c r="AV10" s="43"/>
      <c r="AW10" s="43"/>
      <c r="AX10" s="43"/>
      <c r="AY10" s="43"/>
      <c r="AZ10" s="43"/>
      <c r="BA10" s="43"/>
      <c r="BB10" s="43">
        <f>データ!W6</f>
        <v>3237.91</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92142</v>
      </c>
      <c r="D6" s="31">
        <f t="shared" si="3"/>
        <v>47</v>
      </c>
      <c r="E6" s="31">
        <f t="shared" si="3"/>
        <v>17</v>
      </c>
      <c r="F6" s="31">
        <f t="shared" si="3"/>
        <v>1</v>
      </c>
      <c r="G6" s="31">
        <f t="shared" si="3"/>
        <v>0</v>
      </c>
      <c r="H6" s="31" t="str">
        <f t="shared" si="3"/>
        <v>栃木県　さくら市</v>
      </c>
      <c r="I6" s="31" t="str">
        <f t="shared" si="3"/>
        <v>法非適用</v>
      </c>
      <c r="J6" s="31" t="str">
        <f t="shared" si="3"/>
        <v>下水道事業</v>
      </c>
      <c r="K6" s="31" t="str">
        <f t="shared" si="3"/>
        <v>公共下水道</v>
      </c>
      <c r="L6" s="31" t="str">
        <f t="shared" si="3"/>
        <v>Cc2</v>
      </c>
      <c r="M6" s="32" t="str">
        <f t="shared" si="3"/>
        <v>-</v>
      </c>
      <c r="N6" s="32" t="str">
        <f t="shared" si="3"/>
        <v>該当数値なし</v>
      </c>
      <c r="O6" s="32">
        <f t="shared" si="3"/>
        <v>35.630000000000003</v>
      </c>
      <c r="P6" s="32">
        <f t="shared" si="3"/>
        <v>81.56</v>
      </c>
      <c r="Q6" s="32">
        <f t="shared" si="3"/>
        <v>2480</v>
      </c>
      <c r="R6" s="32">
        <f t="shared" si="3"/>
        <v>44430</v>
      </c>
      <c r="S6" s="32">
        <f t="shared" si="3"/>
        <v>125.63</v>
      </c>
      <c r="T6" s="32">
        <f t="shared" si="3"/>
        <v>353.66</v>
      </c>
      <c r="U6" s="32">
        <f t="shared" si="3"/>
        <v>15801</v>
      </c>
      <c r="V6" s="32">
        <f t="shared" si="3"/>
        <v>4.88</v>
      </c>
      <c r="W6" s="32">
        <f t="shared" si="3"/>
        <v>3237.91</v>
      </c>
      <c r="X6" s="33">
        <f>IF(X7="",NA(),X7)</f>
        <v>91.58</v>
      </c>
      <c r="Y6" s="33">
        <f t="shared" ref="Y6:AG6" si="4">IF(Y7="",NA(),Y7)</f>
        <v>95.45</v>
      </c>
      <c r="Z6" s="33">
        <f t="shared" si="4"/>
        <v>95.32</v>
      </c>
      <c r="AA6" s="33">
        <f t="shared" si="4"/>
        <v>96.35</v>
      </c>
      <c r="AB6" s="33">
        <f t="shared" si="4"/>
        <v>96.88</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952.44</v>
      </c>
      <c r="BF6" s="33">
        <f t="shared" ref="BF6:BN6" si="7">IF(BF7="",NA(),BF7)</f>
        <v>600.15</v>
      </c>
      <c r="BG6" s="33">
        <f t="shared" si="7"/>
        <v>363.98</v>
      </c>
      <c r="BH6" s="33">
        <f t="shared" si="7"/>
        <v>237.22</v>
      </c>
      <c r="BI6" s="32">
        <f t="shared" si="7"/>
        <v>0</v>
      </c>
      <c r="BJ6" s="33">
        <f t="shared" si="7"/>
        <v>1334.01</v>
      </c>
      <c r="BK6" s="33">
        <f t="shared" si="7"/>
        <v>1273.52</v>
      </c>
      <c r="BL6" s="33">
        <f t="shared" si="7"/>
        <v>1209.95</v>
      </c>
      <c r="BM6" s="33">
        <f t="shared" si="7"/>
        <v>1136.5</v>
      </c>
      <c r="BN6" s="33">
        <f t="shared" si="7"/>
        <v>1118.56</v>
      </c>
      <c r="BO6" s="32" t="str">
        <f>IF(BO7="","",IF(BO7="-","【-】","【"&amp;SUBSTITUTE(TEXT(BO7,"#,##0.00"),"-","△")&amp;"】"))</f>
        <v>【763.62】</v>
      </c>
      <c r="BP6" s="33">
        <f>IF(BP7="",NA(),BP7)</f>
        <v>92.37</v>
      </c>
      <c r="BQ6" s="33">
        <f t="shared" ref="BQ6:BY6" si="8">IF(BQ7="",NA(),BQ7)</f>
        <v>93.39</v>
      </c>
      <c r="BR6" s="33">
        <f t="shared" si="8"/>
        <v>92.56</v>
      </c>
      <c r="BS6" s="33">
        <f t="shared" si="8"/>
        <v>95.08</v>
      </c>
      <c r="BT6" s="33">
        <f t="shared" si="8"/>
        <v>96.24</v>
      </c>
      <c r="BU6" s="33">
        <f t="shared" si="8"/>
        <v>67.14</v>
      </c>
      <c r="BV6" s="33">
        <f t="shared" si="8"/>
        <v>67.849999999999994</v>
      </c>
      <c r="BW6" s="33">
        <f t="shared" si="8"/>
        <v>69.48</v>
      </c>
      <c r="BX6" s="33">
        <f t="shared" si="8"/>
        <v>71.650000000000006</v>
      </c>
      <c r="BY6" s="33">
        <f t="shared" si="8"/>
        <v>72.33</v>
      </c>
      <c r="BZ6" s="32" t="str">
        <f>IF(BZ7="","",IF(BZ7="-","【-】","【"&amp;SUBSTITUTE(TEXT(BZ7,"#,##0.00"),"-","△")&amp;"】"))</f>
        <v>【98.53】</v>
      </c>
      <c r="CA6" s="33">
        <f>IF(CA7="",NA(),CA7)</f>
        <v>150</v>
      </c>
      <c r="CB6" s="33">
        <f t="shared" ref="CB6:CJ6" si="9">IF(CB7="",NA(),CB7)</f>
        <v>150</v>
      </c>
      <c r="CC6" s="33">
        <f t="shared" si="9"/>
        <v>150</v>
      </c>
      <c r="CD6" s="33">
        <f t="shared" si="9"/>
        <v>150</v>
      </c>
      <c r="CE6" s="33">
        <f t="shared" si="9"/>
        <v>150</v>
      </c>
      <c r="CF6" s="33">
        <f t="shared" si="9"/>
        <v>224.83</v>
      </c>
      <c r="CG6" s="33">
        <f t="shared" si="9"/>
        <v>224.94</v>
      </c>
      <c r="CH6" s="33">
        <f t="shared" si="9"/>
        <v>220.67</v>
      </c>
      <c r="CI6" s="33">
        <f t="shared" si="9"/>
        <v>217.82</v>
      </c>
      <c r="CJ6" s="33">
        <f t="shared" si="9"/>
        <v>215.28</v>
      </c>
      <c r="CK6" s="32" t="str">
        <f>IF(CK7="","",IF(CK7="-","【-】","【"&amp;SUBSTITUTE(TEXT(CK7,"#,##0.00"),"-","△")&amp;"】"))</f>
        <v>【139.70】</v>
      </c>
      <c r="CL6" s="33">
        <f>IF(CL7="",NA(),CL7)</f>
        <v>55.1</v>
      </c>
      <c r="CM6" s="33">
        <f t="shared" ref="CM6:CU6" si="10">IF(CM7="",NA(),CM7)</f>
        <v>51.29</v>
      </c>
      <c r="CN6" s="33">
        <f t="shared" si="10"/>
        <v>50.33</v>
      </c>
      <c r="CO6" s="33">
        <f t="shared" si="10"/>
        <v>51.04</v>
      </c>
      <c r="CP6" s="33">
        <f t="shared" si="10"/>
        <v>52.56</v>
      </c>
      <c r="CQ6" s="33">
        <f t="shared" si="10"/>
        <v>53.79</v>
      </c>
      <c r="CR6" s="33">
        <f t="shared" si="10"/>
        <v>55.41</v>
      </c>
      <c r="CS6" s="33">
        <f t="shared" si="10"/>
        <v>55.81</v>
      </c>
      <c r="CT6" s="33">
        <f t="shared" si="10"/>
        <v>54.44</v>
      </c>
      <c r="CU6" s="33">
        <f t="shared" si="10"/>
        <v>54.67</v>
      </c>
      <c r="CV6" s="32" t="str">
        <f>IF(CV7="","",IF(CV7="-","【-】","【"&amp;SUBSTITUTE(TEXT(CV7,"#,##0.00"),"-","△")&amp;"】"))</f>
        <v>【60.01】</v>
      </c>
      <c r="CW6" s="33">
        <f>IF(CW7="",NA(),CW7)</f>
        <v>77.03</v>
      </c>
      <c r="CX6" s="33">
        <f t="shared" ref="CX6:DF6" si="11">IF(CX7="",NA(),CX7)</f>
        <v>79.12</v>
      </c>
      <c r="CY6" s="33">
        <f t="shared" si="11"/>
        <v>81.75</v>
      </c>
      <c r="CZ6" s="33">
        <f t="shared" si="11"/>
        <v>81.13</v>
      </c>
      <c r="DA6" s="33">
        <f t="shared" si="11"/>
        <v>84.8</v>
      </c>
      <c r="DB6" s="33">
        <f t="shared" si="11"/>
        <v>83.76</v>
      </c>
      <c r="DC6" s="33">
        <f t="shared" si="11"/>
        <v>84.12</v>
      </c>
      <c r="DD6" s="33">
        <f t="shared" si="11"/>
        <v>84.41</v>
      </c>
      <c r="DE6" s="33">
        <f t="shared" si="11"/>
        <v>84.2</v>
      </c>
      <c r="DF6" s="33">
        <f t="shared" si="11"/>
        <v>83.8</v>
      </c>
      <c r="DG6" s="32" t="str">
        <f>IF(DG7="","",IF(DG7="-","【-】","【"&amp;SUBSTITUTE(TEXT(DG7,"#,##0.00"),"-","△")&amp;"】"))</f>
        <v>【94.73】</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0.01</v>
      </c>
      <c r="EJ6" s="33">
        <f t="shared" si="14"/>
        <v>0.1</v>
      </c>
      <c r="EK6" s="33">
        <f t="shared" si="14"/>
        <v>7.0000000000000007E-2</v>
      </c>
      <c r="EL6" s="33">
        <f t="shared" si="14"/>
        <v>0.04</v>
      </c>
      <c r="EM6" s="33">
        <f t="shared" si="14"/>
        <v>0.11</v>
      </c>
      <c r="EN6" s="32" t="str">
        <f>IF(EN7="","",IF(EN7="-","【-】","【"&amp;SUBSTITUTE(TEXT(EN7,"#,##0.00"),"-","△")&amp;"】"))</f>
        <v>【0.23】</v>
      </c>
    </row>
    <row r="7" spans="1:144" s="34" customFormat="1">
      <c r="A7" s="26"/>
      <c r="B7" s="35">
        <v>2015</v>
      </c>
      <c r="C7" s="35">
        <v>92142</v>
      </c>
      <c r="D7" s="35">
        <v>47</v>
      </c>
      <c r="E7" s="35">
        <v>17</v>
      </c>
      <c r="F7" s="35">
        <v>1</v>
      </c>
      <c r="G7" s="35">
        <v>0</v>
      </c>
      <c r="H7" s="35" t="s">
        <v>96</v>
      </c>
      <c r="I7" s="35" t="s">
        <v>97</v>
      </c>
      <c r="J7" s="35" t="s">
        <v>98</v>
      </c>
      <c r="K7" s="35" t="s">
        <v>99</v>
      </c>
      <c r="L7" s="35" t="s">
        <v>100</v>
      </c>
      <c r="M7" s="36" t="s">
        <v>101</v>
      </c>
      <c r="N7" s="36" t="s">
        <v>102</v>
      </c>
      <c r="O7" s="36">
        <v>35.630000000000003</v>
      </c>
      <c r="P7" s="36">
        <v>81.56</v>
      </c>
      <c r="Q7" s="36">
        <v>2480</v>
      </c>
      <c r="R7" s="36">
        <v>44430</v>
      </c>
      <c r="S7" s="36">
        <v>125.63</v>
      </c>
      <c r="T7" s="36">
        <v>353.66</v>
      </c>
      <c r="U7" s="36">
        <v>15801</v>
      </c>
      <c r="V7" s="36">
        <v>4.88</v>
      </c>
      <c r="W7" s="36">
        <v>3237.91</v>
      </c>
      <c r="X7" s="36">
        <v>91.58</v>
      </c>
      <c r="Y7" s="36">
        <v>95.45</v>
      </c>
      <c r="Z7" s="36">
        <v>95.32</v>
      </c>
      <c r="AA7" s="36">
        <v>96.35</v>
      </c>
      <c r="AB7" s="36">
        <v>96.88</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952.44</v>
      </c>
      <c r="BF7" s="36">
        <v>600.15</v>
      </c>
      <c r="BG7" s="36">
        <v>363.98</v>
      </c>
      <c r="BH7" s="36">
        <v>237.22</v>
      </c>
      <c r="BI7" s="36">
        <v>0</v>
      </c>
      <c r="BJ7" s="36">
        <v>1334.01</v>
      </c>
      <c r="BK7" s="36">
        <v>1273.52</v>
      </c>
      <c r="BL7" s="36">
        <v>1209.95</v>
      </c>
      <c r="BM7" s="36">
        <v>1136.5</v>
      </c>
      <c r="BN7" s="36">
        <v>1118.56</v>
      </c>
      <c r="BO7" s="36">
        <v>763.62</v>
      </c>
      <c r="BP7" s="36">
        <v>92.37</v>
      </c>
      <c r="BQ7" s="36">
        <v>93.39</v>
      </c>
      <c r="BR7" s="36">
        <v>92.56</v>
      </c>
      <c r="BS7" s="36">
        <v>95.08</v>
      </c>
      <c r="BT7" s="36">
        <v>96.24</v>
      </c>
      <c r="BU7" s="36">
        <v>67.14</v>
      </c>
      <c r="BV7" s="36">
        <v>67.849999999999994</v>
      </c>
      <c r="BW7" s="36">
        <v>69.48</v>
      </c>
      <c r="BX7" s="36">
        <v>71.650000000000006</v>
      </c>
      <c r="BY7" s="36">
        <v>72.33</v>
      </c>
      <c r="BZ7" s="36">
        <v>98.53</v>
      </c>
      <c r="CA7" s="36">
        <v>150</v>
      </c>
      <c r="CB7" s="36">
        <v>150</v>
      </c>
      <c r="CC7" s="36">
        <v>150</v>
      </c>
      <c r="CD7" s="36">
        <v>150</v>
      </c>
      <c r="CE7" s="36">
        <v>150</v>
      </c>
      <c r="CF7" s="36">
        <v>224.83</v>
      </c>
      <c r="CG7" s="36">
        <v>224.94</v>
      </c>
      <c r="CH7" s="36">
        <v>220.67</v>
      </c>
      <c r="CI7" s="36">
        <v>217.82</v>
      </c>
      <c r="CJ7" s="36">
        <v>215.28</v>
      </c>
      <c r="CK7" s="36">
        <v>139.69999999999999</v>
      </c>
      <c r="CL7" s="36">
        <v>55.1</v>
      </c>
      <c r="CM7" s="36">
        <v>51.29</v>
      </c>
      <c r="CN7" s="36">
        <v>50.33</v>
      </c>
      <c r="CO7" s="36">
        <v>51.04</v>
      </c>
      <c r="CP7" s="36">
        <v>52.56</v>
      </c>
      <c r="CQ7" s="36">
        <v>53.79</v>
      </c>
      <c r="CR7" s="36">
        <v>55.41</v>
      </c>
      <c r="CS7" s="36">
        <v>55.81</v>
      </c>
      <c r="CT7" s="36">
        <v>54.44</v>
      </c>
      <c r="CU7" s="36">
        <v>54.67</v>
      </c>
      <c r="CV7" s="36">
        <v>60.01</v>
      </c>
      <c r="CW7" s="36">
        <v>77.03</v>
      </c>
      <c r="CX7" s="36">
        <v>79.12</v>
      </c>
      <c r="CY7" s="36">
        <v>81.75</v>
      </c>
      <c r="CZ7" s="36">
        <v>81.13</v>
      </c>
      <c r="DA7" s="36">
        <v>84.8</v>
      </c>
      <c r="DB7" s="36">
        <v>83.76</v>
      </c>
      <c r="DC7" s="36">
        <v>84.12</v>
      </c>
      <c r="DD7" s="36">
        <v>84.41</v>
      </c>
      <c r="DE7" s="36">
        <v>84.2</v>
      </c>
      <c r="DF7" s="36">
        <v>83.8</v>
      </c>
      <c r="DG7" s="36">
        <v>94.73</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0.01</v>
      </c>
      <c r="EJ7" s="36">
        <v>0.1</v>
      </c>
      <c r="EK7" s="36">
        <v>7.0000000000000007E-2</v>
      </c>
      <c r="EL7" s="36">
        <v>0.04</v>
      </c>
      <c r="EM7" s="36">
        <v>0.11</v>
      </c>
      <c r="EN7" s="36">
        <v>0.23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栃木県</cp:lastModifiedBy>
  <cp:lastPrinted>2017-02-13T04:26:45Z</cp:lastPrinted>
  <dcterms:created xsi:type="dcterms:W3CDTF">2017-02-08T02:46:35Z</dcterms:created>
  <dcterms:modified xsi:type="dcterms:W3CDTF">2017-02-17T05:02:50Z</dcterms:modified>
  <cp:category/>
</cp:coreProperties>
</file>