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jYtXc+XnPcQMYPAx4TYK6gsqKVCsWfbkXMpT5t7syAspEUvFiUlp5fA+Op/mGwMk6Z1/mPguuA1ilh44GZkCPQ==" workbookSaltValue="uimYi0dw/buv+R2EqqeCQw=="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<sst xmlns="http://schemas.openxmlformats.org/spreadsheetml/2006/main" count="240" uniqueCount="123">
  <si>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</si>
  <si>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</si>
  <si>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</si>
  <si>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</si>
  <si>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</si>
  <si>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</si>
  <si>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</si>
  <si>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</si>
  <si>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</si>
  <si>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</si>
  <si>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</si>
  <si>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</si>
  <si>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</si>
  <si>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</si>
  <si>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</si>
  <si>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</si>
  <si>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</si>
  <si>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</si>
  <si>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</si>
  <si>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</si>
  <si>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</si>
  <si>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</si>
  <si>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</si>
  <si>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</si>
  <si>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</si>
  <si>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</si>
  <si>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</si>
  <si>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</si>
  <si>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</si>
  <si>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</si>
  <si>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</si>
  <si>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</si>
  <si>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</si>
  <si>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</si>
  <si>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</si>
  <si>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</si>
  <si>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</si>
  <si>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</si>
  <si>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</si>
  <si>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</si>
  <si>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</si>
  <si>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</si>
  <si>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</si>
  <si>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</si>
  <si>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</si>
  <si>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</si>
  <si>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</si>
  <si>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</si>
  <si>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</si>
  <si>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</si>
  <si>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</si>
  <si>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</si>
  <si>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</si>
  <si>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</si>
  <si>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</si>
  <si>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</si>
  <si>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</si>
  <si>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</si>
  <si>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</si>
  <si>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</si>
  <si>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</si>
  <si>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</si>
  <si>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</si>
  <si>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</si>
  <si>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</si>
  <si>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</si>
  <si>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</si>
  <si>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</si>
  <si>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</si>
  <si>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</si>
  <si>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</si>
  <si>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</si>
  <si>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</si>
  <si>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</si>
  <si>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</si>
  <si>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</si>
  <si>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</si>
  <si>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</si>
  <si>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</si>
  <si>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</si>
  <si>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</si>
  <si>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</si>
  <si>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</si>
  <si>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</si>
  <si>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</si>
  <si>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</si>
  <si>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</si>
  <si>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</si>
  <si>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</si>
  <si>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</si>
  <si>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</si>
  <si>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</si>
  <si>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</si>
  <si>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</si>
  <si>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</si>
  <si>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</si>
  <si>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</si>
  <si>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</si>
  <si>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</si>
  <si>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</si>
  <si>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</si>
  <si>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</si>
  <si>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</si>
  <si>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</si>
  <si>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</si>
  <si>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</si>
  <si>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</si>
  <si>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</si>
  <si>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さくら市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</si>
  <si>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</si>
  <si>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</si>
  <si>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</si>
  <si>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</si>
  <si>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</si>
  <si>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</si>
  <si>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</si>
  <si>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</si>
  <si>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</si>
  <si>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</si>
  <si>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</si>
  <si>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■法定耐用年数（50年）を超えた管渠はないが、事業計画に基づき施設点検やカメラ調査等を行い、適宜修繕や清掃を実施している。
■処理場の機械電気設備等については、長寿命化計画を策定し、計画的な改築更新を行っている。また、次年度以降には、予算の制約の下で全施設の維持管理・改築修繕・新規整備を、一体的に捉えて事業運営を行う、ストックマネジメント計画の策定も検討している。</t>
    <rPh sb="31" eb="33">
      <t>シセツ</t>
    </rPh>
    <rPh sb="41" eb="42">
      <t>トウ</t>
    </rPh>
    <rPh sb="43" eb="44">
      <t>オコナ</t>
    </rPh>
    <rPh sb="74" eb="75">
      <t>トウ</t>
    </rPh>
    <rPh sb="101" eb="102">
      <t>オコナ</t>
    </rPh>
    <rPh sb="110" eb="113">
      <t>ジネンド</t>
    </rPh>
    <rPh sb="113" eb="115">
      <t>イコウ</t>
    </rPh>
    <rPh sb="118" eb="120">
      <t>ヨサン</t>
    </rPh>
    <rPh sb="121" eb="123">
      <t>セイヤク</t>
    </rPh>
    <rPh sb="124" eb="125">
      <t>モト</t>
    </rPh>
    <rPh sb="126" eb="127">
      <t>ゼン</t>
    </rPh>
    <rPh sb="127" eb="129">
      <t>シセツ</t>
    </rPh>
    <rPh sb="130" eb="132">
      <t>イジ</t>
    </rPh>
    <rPh sb="132" eb="134">
      <t>カンリ</t>
    </rPh>
    <rPh sb="135" eb="137">
      <t>カイチク</t>
    </rPh>
    <rPh sb="137" eb="139">
      <t>シュウゼン</t>
    </rPh>
    <rPh sb="140" eb="142">
      <t>シンキ</t>
    </rPh>
    <rPh sb="142" eb="144">
      <t>セイビ</t>
    </rPh>
    <rPh sb="146" eb="149">
      <t>イッタイテキ</t>
    </rPh>
    <rPh sb="150" eb="151">
      <t>トラ</t>
    </rPh>
    <rPh sb="153" eb="155">
      <t>ジギョウ</t>
    </rPh>
    <rPh sb="155" eb="157">
      <t>ウンエイ</t>
    </rPh>
    <rPh sb="158" eb="159">
      <t>オコナ</t>
    </rPh>
    <rPh sb="171" eb="173">
      <t>ケイカク</t>
    </rPh>
    <rPh sb="174" eb="176">
      <t>サクテイ</t>
    </rPh>
    <rPh sb="177" eb="179">
      <t>ケントウ</t>
    </rPh>
    <phoneticPr fontId="1"/>
  </si>
  <si>
    <t>■今後も供用開始区域の拡大、啓蒙促進による水洗化率の向上を進めることで使用料の増収を図り、一般会計からの繰入金の抑制と、事業運営の財源確保に努める。
■今後の汚水処理量の増加見込みや、施設の処理能力・残存耐用年数を踏まえたうえで、効率的な維持管理計画及び長寿命化計画を策定する必要がある。それらに基づき、施設の改築、更新の優先順位決定を行い、年度間の建設改良費の平準化を図る。
■公営企業会計へ移行することにより、経営や資産等の状況を的確に把握し、経営基盤の計画的な強化と財政マネジメントの向上を図り、料金改定の必要性を検討する。</t>
    <rPh sb="1" eb="3">
      <t>コンゴ</t>
    </rPh>
    <rPh sb="4" eb="6">
      <t>キョウヨウ</t>
    </rPh>
    <rPh sb="6" eb="8">
      <t>カイシ</t>
    </rPh>
    <rPh sb="8" eb="10">
      <t>クイキ</t>
    </rPh>
    <rPh sb="11" eb="13">
      <t>カクダイ</t>
    </rPh>
    <rPh sb="14" eb="16">
      <t>ケイモウ</t>
    </rPh>
    <rPh sb="16" eb="18">
      <t>ソクシン</t>
    </rPh>
    <rPh sb="21" eb="24">
      <t>スイセンカ</t>
    </rPh>
    <rPh sb="24" eb="25">
      <t>リツ</t>
    </rPh>
    <rPh sb="26" eb="28">
      <t>コウジョウ</t>
    </rPh>
    <rPh sb="29" eb="30">
      <t>スス</t>
    </rPh>
    <rPh sb="35" eb="38">
      <t>シヨウリョウ</t>
    </rPh>
    <rPh sb="39" eb="41">
      <t>ゾウシュウ</t>
    </rPh>
    <rPh sb="42" eb="43">
      <t>ハカ</t>
    </rPh>
    <rPh sb="45" eb="47">
      <t>イッパン</t>
    </rPh>
    <rPh sb="47" eb="49">
      <t>カイケイ</t>
    </rPh>
    <rPh sb="52" eb="54">
      <t>クリイレ</t>
    </rPh>
    <rPh sb="54" eb="55">
      <t>キン</t>
    </rPh>
    <rPh sb="56" eb="58">
      <t>ヨクセイ</t>
    </rPh>
    <rPh sb="60" eb="62">
      <t>ジギョウ</t>
    </rPh>
    <rPh sb="62" eb="64">
      <t>ウンエイ</t>
    </rPh>
    <rPh sb="65" eb="67">
      <t>ザイゲン</t>
    </rPh>
    <rPh sb="67" eb="69">
      <t>カクホ</t>
    </rPh>
    <rPh sb="70" eb="71">
      <t>ツト</t>
    </rPh>
    <phoneticPr fontId="1"/>
  </si>
  <si>
    <t xml:space="preserve">■①収益的収支比率が100％を下回っており、使用料だけでは経費を回収し切れていないため、使用料以外の収入（主に一般会計からの繰入金など）で補填している状況である。これは、現在も供用開始区域を拡大しており、建設投資が多く行われていることが一因であると考えられる。今後については、使用料の見直し等を行い、一定の財源を確保しつつ、経営の健全化を図る必要がある。
　⑤経費回収率、⑧水洗化率については類似団体の平均値と比較しても高い数値で推移しているが、⑥汚水処理原価は平均値を下回っている。
■⑦施設利用率は50％台で推移しているが、供用開始区域の拡大と、それに伴う水洗化戸数の増加により、年々増加傾向にある。特定環境保全公共下水道と同一の終末処理場を利用しており、両下水道を合わせると、適正な利用率であるといえる。しかし、喜連川地区の処理場単体で考えた場合利用率が大きく下がるため、今後も水洗化の促進が求められる。
</t>
    <rPh sb="29" eb="31">
      <t>ケイヒ</t>
    </rPh>
    <rPh sb="32" eb="34">
      <t>カイシュウ</t>
    </rPh>
    <rPh sb="35" eb="36">
      <t>キ</t>
    </rPh>
    <rPh sb="44" eb="47">
      <t>シヨウリョウ</t>
    </rPh>
    <rPh sb="53" eb="54">
      <t>オモ</t>
    </rPh>
    <rPh sb="69" eb="71">
      <t>ホテン</t>
    </rPh>
    <rPh sb="75" eb="77">
      <t>ジョウキョウ</t>
    </rPh>
    <rPh sb="85" eb="87">
      <t>ゲンザイ</t>
    </rPh>
    <rPh sb="88" eb="90">
      <t>キョウヨウ</t>
    </rPh>
    <rPh sb="90" eb="92">
      <t>カイシ</t>
    </rPh>
    <rPh sb="92" eb="94">
      <t>クイキ</t>
    </rPh>
    <rPh sb="95" eb="97">
      <t>カクダイ</t>
    </rPh>
    <rPh sb="102" eb="104">
      <t>ケンセツ</t>
    </rPh>
    <rPh sb="104" eb="106">
      <t>トウシ</t>
    </rPh>
    <rPh sb="107" eb="108">
      <t>オオ</t>
    </rPh>
    <rPh sb="109" eb="110">
      <t>オコナ</t>
    </rPh>
    <rPh sb="118" eb="120">
      <t>イチイン</t>
    </rPh>
    <rPh sb="124" eb="125">
      <t>カンガ</t>
    </rPh>
    <rPh sb="205" eb="207">
      <t>ヒカク</t>
    </rPh>
    <rPh sb="235" eb="237">
      <t>シタマワ</t>
    </rPh>
    <rPh sb="265" eb="271">
      <t>キョウヨウカイシクイキ</t>
    </rPh>
    <rPh sb="272" eb="274">
      <t>カクダイ</t>
    </rPh>
    <rPh sb="279" eb="280">
      <t>トモナ</t>
    </rPh>
    <rPh sb="281" eb="284">
      <t>スイセンカ</t>
    </rPh>
    <rPh sb="284" eb="286">
      <t>コスウ</t>
    </rPh>
    <rPh sb="287" eb="289">
      <t>ゾウカ</t>
    </rPh>
    <rPh sb="293" eb="295">
      <t>ネンネン</t>
    </rPh>
    <rPh sb="295" eb="297">
      <t>ゾウカ</t>
    </rPh>
    <rPh sb="297" eb="299">
      <t>ケイコウ</t>
    </rPh>
    <rPh sb="360" eb="363">
      <t>キツレガワ</t>
    </rPh>
    <rPh sb="363" eb="365">
      <t>チク</t>
    </rPh>
    <rPh sb="366" eb="369">
      <t>ショリジョウ</t>
    </rPh>
    <rPh sb="369" eb="371">
      <t>タンタイ</t>
    </rPh>
    <rPh sb="372" eb="373">
      <t>カンガ</t>
    </rPh>
    <rPh sb="375" eb="377">
      <t>バアイ</t>
    </rPh>
    <rPh sb="377" eb="380">
      <t>リヨウリツ</t>
    </rPh>
    <rPh sb="381" eb="382">
      <t>オオ</t>
    </rPh>
    <rPh sb="384" eb="385">
      <t>サ</t>
    </rPh>
    <rPh sb="390" eb="392">
      <t>コンゴ</t>
    </rPh>
    <rPh sb="393" eb="396">
      <t>スイセンカ</t>
    </rPh>
    <rPh sb="397" eb="399">
      <t>ソクシン</t>
    </rPh>
    <rPh sb="400" eb="401">
      <t>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</si>
</sst>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916520"/>
        <c:axId val="18666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ser>
        <c:dLbls>
          <c:showLegendKey val="0"/>
          <c:showVal val="0"/>
          <c:showCatName val="0"/>
          <c:showSerName val="0"/>
          <c:showPercent val="0"/>
          <c:showBubbleSize val="0"/>
        </c:dLbls>
        <c:marker val="1"/>
        <c:smooth val="0"/>
        <c:axId val="186916520"/>
        <c:axId val="186662936"/>
      </c:lineChart>
      <c:dateAx>
        <c:axId val="186916520"/>
        <c:scaling>
          <c:orientation val="minMax"/>
        </c:scaling>
        <c:delete val="1"/>
        <c:axPos val="b"/>
        <c:numFmt formatCode="ge" sourceLinked="1"/>
        <c:majorTickMark val="none"/>
        <c:minorTickMark val="none"/>
        <c:tickLblPos val="none"/>
        <c:crossAx val="186662936"/>
        <c:crosses val="autoZero"/>
        <c:auto val="1"/>
        <c:lblOffset val="100"/>
        <c:baseTimeUnit val="years"/>
      </c:dateAx>
      <c:valAx>
        <c:axId val="18666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6916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95.32</c:v>
                </c:pt>
                <c:pt idx="1">
                  <c:v>96.35</c:v>
                </c:pt>
                <c:pt idx="2">
                  <c:v>96.88</c:v>
                </c:pt>
                <c:pt idx="3">
                  <c:v>96.54</c:v>
                </c:pt>
                <c:pt idx="4">
                  <c:v>95.84</c:v>
                </c:pt>
              </c:numCache>
            </c:numRef>
          </c:val>
        </c:ser>
        <c:dLbls>
          <c:showLegendKey val="0"/>
          <c:showVal val="0"/>
          <c:showCatName val="0"/>
          <c:showSerName val="0"/>
          <c:showPercent val="0"/>
          <c:showBubbleSize val="0"/>
        </c:dLbls>
        <c:gapWidth val="150"/>
        <c:axId val="186750576"/>
        <c:axId val="18764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750576"/>
        <c:axId val="187642824"/>
      </c:lineChart>
      <c:dateAx>
        <c:axId val="186750576"/>
        <c:scaling>
          <c:orientation val="minMax"/>
        </c:scaling>
        <c:delete val="1"/>
        <c:axPos val="b"/>
        <c:numFmt formatCode="ge" sourceLinked="1"/>
        <c:majorTickMark val="none"/>
        <c:minorTickMark val="none"/>
        <c:tickLblPos val="none"/>
        <c:crossAx val="187642824"/>
        <c:crosses val="autoZero"/>
        <c:auto val="1"/>
        <c:lblOffset val="100"/>
        <c:baseTimeUnit val="years"/>
      </c:dateAx>
      <c:valAx>
        <c:axId val="18764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67505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651976"/>
        <c:axId val="18765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651976"/>
        <c:axId val="187652360"/>
      </c:lineChart>
      <c:dateAx>
        <c:axId val="187651976"/>
        <c:scaling>
          <c:orientation val="minMax"/>
        </c:scaling>
        <c:delete val="1"/>
        <c:axPos val="b"/>
        <c:numFmt formatCode="ge" sourceLinked="1"/>
        <c:majorTickMark val="none"/>
        <c:minorTickMark val="none"/>
        <c:tickLblPos val="none"/>
        <c:crossAx val="187652360"/>
        <c:crosses val="autoZero"/>
        <c:auto val="1"/>
        <c:lblOffset val="100"/>
        <c:baseTimeUnit val="years"/>
      </c:dateAx>
      <c:valAx>
        <c:axId val="18765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76519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681464"/>
        <c:axId val="23778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681464"/>
        <c:axId val="237783128"/>
      </c:lineChart>
      <c:dateAx>
        <c:axId val="187681464"/>
        <c:scaling>
          <c:orientation val="minMax"/>
        </c:scaling>
        <c:delete val="1"/>
        <c:axPos val="b"/>
        <c:numFmt formatCode="ge" sourceLinked="1"/>
        <c:majorTickMark val="none"/>
        <c:minorTickMark val="none"/>
        <c:tickLblPos val="none"/>
        <c:crossAx val="237783128"/>
        <c:crosses val="autoZero"/>
        <c:auto val="1"/>
        <c:lblOffset val="100"/>
        <c:baseTimeUnit val="years"/>
      </c:dateAx>
      <c:valAx>
        <c:axId val="23778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7681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680256"/>
        <c:axId val="18368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680256"/>
        <c:axId val="183681432"/>
      </c:lineChart>
      <c:dateAx>
        <c:axId val="183680256"/>
        <c:scaling>
          <c:orientation val="minMax"/>
        </c:scaling>
        <c:delete val="1"/>
        <c:axPos val="b"/>
        <c:numFmt formatCode="ge" sourceLinked="1"/>
        <c:majorTickMark val="none"/>
        <c:minorTickMark val="none"/>
        <c:tickLblPos val="none"/>
        <c:crossAx val="183681432"/>
        <c:crosses val="autoZero"/>
        <c:auto val="1"/>
        <c:lblOffset val="100"/>
        <c:baseTimeUnit val="years"/>
      </c:dateAx>
      <c:valAx>
        <c:axId val="18368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3680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682608"/>
        <c:axId val="18368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682608"/>
        <c:axId val="183683000"/>
      </c:lineChart>
      <c:dateAx>
        <c:axId val="183682608"/>
        <c:scaling>
          <c:orientation val="minMax"/>
        </c:scaling>
        <c:delete val="1"/>
        <c:axPos val="b"/>
        <c:numFmt formatCode="ge" sourceLinked="1"/>
        <c:majorTickMark val="none"/>
        <c:minorTickMark val="none"/>
        <c:tickLblPos val="none"/>
        <c:crossAx val="183683000"/>
        <c:crosses val="autoZero"/>
        <c:auto val="1"/>
        <c:lblOffset val="100"/>
        <c:baseTimeUnit val="years"/>
      </c:dateAx>
      <c:valAx>
        <c:axId val="18368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36826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363.98</c:v>
                </c:pt>
                <c:pt idx="1">
                  <c:v>237.22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83684176"/>
        <c:axId val="18368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ser>
        <c:dLbls>
          <c:showLegendKey val="0"/>
          <c:showVal val="0"/>
          <c:showCatName val="0"/>
          <c:showSerName val="0"/>
          <c:showPercent val="0"/>
          <c:showBubbleSize val="0"/>
        </c:dLbls>
        <c:marker val="1"/>
        <c:smooth val="0"/>
        <c:axId val="183684176"/>
        <c:axId val="183684568"/>
      </c:lineChart>
      <c:dateAx>
        <c:axId val="183684176"/>
        <c:scaling>
          <c:orientation val="minMax"/>
        </c:scaling>
        <c:delete val="1"/>
        <c:axPos val="b"/>
        <c:numFmt formatCode="ge" sourceLinked="1"/>
        <c:majorTickMark val="none"/>
        <c:minorTickMark val="none"/>
        <c:tickLblPos val="none"/>
        <c:crossAx val="183684568"/>
        <c:crosses val="autoZero"/>
        <c:auto val="1"/>
        <c:lblOffset val="100"/>
        <c:baseTimeUnit val="years"/>
      </c:dateAx>
      <c:valAx>
        <c:axId val="18368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36841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92.56</c:v>
                </c:pt>
                <c:pt idx="1">
                  <c:v>95.08</c:v>
                </c:pt>
                <c:pt idx="2">
                  <c:v>96.24</c:v>
                </c:pt>
                <c:pt idx="3">
                  <c:v>95.59</c:v>
                </c:pt>
                <c:pt idx="4">
                  <c:v>94.61</c:v>
                </c:pt>
              </c:numCache>
            </c:numRef>
          </c:val>
        </c:ser>
        <c:dLbls>
          <c:showLegendKey val="0"/>
          <c:showVal val="0"/>
          <c:showCatName val="0"/>
          <c:showSerName val="0"/>
          <c:showPercent val="0"/>
          <c:showBubbleSize val="0"/>
        </c:dLbls>
        <c:gapWidth val="150"/>
        <c:axId val="187389224"/>
        <c:axId val="1873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ser>
        <c:dLbls>
          <c:showLegendKey val="0"/>
          <c:showVal val="0"/>
          <c:showCatName val="0"/>
          <c:showSerName val="0"/>
          <c:showPercent val="0"/>
          <c:showBubbleSize val="0"/>
        </c:dLbls>
        <c:marker val="1"/>
        <c:smooth val="0"/>
        <c:axId val="187389224"/>
        <c:axId val="187389616"/>
      </c:lineChart>
      <c:dateAx>
        <c:axId val="187389224"/>
        <c:scaling>
          <c:orientation val="minMax"/>
        </c:scaling>
        <c:delete val="1"/>
        <c:axPos val="b"/>
        <c:numFmt formatCode="ge" sourceLinked="1"/>
        <c:majorTickMark val="none"/>
        <c:minorTickMark val="none"/>
        <c:tickLblPos val="none"/>
        <c:crossAx val="187389616"/>
        <c:crosses val="autoZero"/>
        <c:auto val="1"/>
        <c:lblOffset val="100"/>
        <c:baseTimeUnit val="years"/>
      </c:dateAx>
      <c:valAx>
        <c:axId val="1873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73892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87390792"/>
        <c:axId val="18739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ser>
        <c:dLbls>
          <c:showLegendKey val="0"/>
          <c:showVal val="0"/>
          <c:showCatName val="0"/>
          <c:showSerName val="0"/>
          <c:showPercent val="0"/>
          <c:showBubbleSize val="0"/>
        </c:dLbls>
        <c:marker val="1"/>
        <c:smooth val="0"/>
        <c:axId val="187390792"/>
        <c:axId val="187391184"/>
      </c:lineChart>
      <c:dateAx>
        <c:axId val="187390792"/>
        <c:scaling>
          <c:orientation val="minMax"/>
        </c:scaling>
        <c:delete val="1"/>
        <c:axPos val="b"/>
        <c:numFmt formatCode="ge" sourceLinked="1"/>
        <c:majorTickMark val="none"/>
        <c:minorTickMark val="none"/>
        <c:tickLblPos val="none"/>
        <c:crossAx val="187391184"/>
        <c:crosses val="autoZero"/>
        <c:auto val="1"/>
        <c:lblOffset val="100"/>
        <c:baseTimeUnit val="years"/>
      </c:dateAx>
      <c:valAx>
        <c:axId val="18739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73907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50.33</c:v>
                </c:pt>
                <c:pt idx="1">
                  <c:v>51.04</c:v>
                </c:pt>
                <c:pt idx="2">
                  <c:v>52.56</c:v>
                </c:pt>
                <c:pt idx="3">
                  <c:v>52.78</c:v>
                </c:pt>
                <c:pt idx="4">
                  <c:v>53.26</c:v>
                </c:pt>
              </c:numCache>
            </c:numRef>
          </c:val>
        </c:ser>
        <c:dLbls>
          <c:showLegendKey val="0"/>
          <c:showVal val="0"/>
          <c:showCatName val="0"/>
          <c:showSerName val="0"/>
          <c:showPercent val="0"/>
          <c:showBubbleSize val="0"/>
        </c:dLbls>
        <c:gapWidth val="150"/>
        <c:axId val="187392360"/>
        <c:axId val="23817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ser>
        <c:dLbls>
          <c:showLegendKey val="0"/>
          <c:showVal val="0"/>
          <c:showCatName val="0"/>
          <c:showSerName val="0"/>
          <c:showPercent val="0"/>
          <c:showBubbleSize val="0"/>
        </c:dLbls>
        <c:marker val="1"/>
        <c:smooth val="0"/>
        <c:axId val="187392360"/>
        <c:axId val="238178056"/>
      </c:lineChart>
      <c:dateAx>
        <c:axId val="187392360"/>
        <c:scaling>
          <c:orientation val="minMax"/>
        </c:scaling>
        <c:delete val="1"/>
        <c:axPos val="b"/>
        <c:numFmt formatCode="ge" sourceLinked="1"/>
        <c:majorTickMark val="none"/>
        <c:minorTickMark val="none"/>
        <c:tickLblPos val="none"/>
        <c:crossAx val="238178056"/>
        <c:crosses val="autoZero"/>
        <c:auto val="1"/>
        <c:lblOffset val="100"/>
        <c:baseTimeUnit val="years"/>
      </c:dateAx>
      <c:valAx>
        <c:axId val="23817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73923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81.75</c:v>
                </c:pt>
                <c:pt idx="1">
                  <c:v>81.13</c:v>
                </c:pt>
                <c:pt idx="2">
                  <c:v>84.8</c:v>
                </c:pt>
                <c:pt idx="3">
                  <c:v>84.62</c:v>
                </c:pt>
                <c:pt idx="4">
                  <c:v>92.27</c:v>
                </c:pt>
              </c:numCache>
            </c:numRef>
          </c:val>
        </c:ser>
        <c:dLbls>
          <c:showLegendKey val="0"/>
          <c:showVal val="0"/>
          <c:showCatName val="0"/>
          <c:showSerName val="0"/>
          <c:showPercent val="0"/>
          <c:showBubbleSize val="0"/>
        </c:dLbls>
        <c:gapWidth val="150"/>
        <c:axId val="238179232"/>
        <c:axId val="23817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ser>
        <c:dLbls>
          <c:showLegendKey val="0"/>
          <c:showVal val="0"/>
          <c:showCatName val="0"/>
          <c:showSerName val="0"/>
          <c:showPercent val="0"/>
          <c:showBubbleSize val="0"/>
        </c:dLbls>
        <c:marker val="1"/>
        <c:smooth val="0"/>
        <c:axId val="238179232"/>
        <c:axId val="238179624"/>
      </c:lineChart>
      <c:dateAx>
        <c:axId val="238179232"/>
        <c:scaling>
          <c:orientation val="minMax"/>
        </c:scaling>
        <c:delete val="1"/>
        <c:axPos val="b"/>
        <c:numFmt formatCode="ge" sourceLinked="1"/>
        <c:majorTickMark val="none"/>
        <c:minorTickMark val="none"/>
        <c:tickLblPos val="none"/>
        <c:crossAx val="238179624"/>
        <c:crosses val="autoZero"/>
        <c:auto val="1"/>
        <c:lblOffset val="100"/>
        <c:baseTimeUnit val="years"/>
      </c:dateAx>
      <c:valAx>
        <c:axId val="23817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381792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栃木県　さくら市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3</v>
      </c>
      <c r="C7" s="42"/>
      <c r="D7" s="42"/>
      <c r="E7" s="42"/>
      <c r="F7" s="42"/>
      <c r="G7" s="42"/>
      <c r="H7" s="42"/>
      <c r="I7" s="42" t="s">
        <v>12</v>
      </c>
      <c r="J7" s="42"/>
      <c r="K7" s="42"/>
      <c r="L7" s="42"/>
      <c r="M7" s="42"/>
      <c r="N7" s="42"/>
      <c r="O7" s="42"/>
      <c r="P7" s="42" t="s">
        <v>4</v>
      </c>
      <c r="Q7" s="42"/>
      <c r="R7" s="42"/>
      <c r="S7" s="42"/>
      <c r="T7" s="42"/>
      <c r="U7" s="42"/>
      <c r="V7" s="42"/>
      <c r="W7" s="42" t="s">
        <v>14</v>
      </c>
      <c r="X7" s="42"/>
      <c r="Y7" s="42"/>
      <c r="Z7" s="42"/>
      <c r="AA7" s="42"/>
      <c r="AB7" s="42"/>
      <c r="AC7" s="42"/>
      <c r="AD7" s="42" t="s">
        <v>7</v>
      </c>
      <c r="AE7" s="42"/>
      <c r="AF7" s="42"/>
      <c r="AG7" s="42"/>
      <c r="AH7" s="42"/>
      <c r="AI7" s="42"/>
      <c r="AJ7" s="42"/>
      <c r="AK7" s="3"/>
      <c r="AL7" s="42" t="s">
        <v>15</v>
      </c>
      <c r="AM7" s="42"/>
      <c r="AN7" s="42"/>
      <c r="AO7" s="42"/>
      <c r="AP7" s="42"/>
      <c r="AQ7" s="42"/>
      <c r="AR7" s="42"/>
      <c r="AS7" s="42"/>
      <c r="AT7" s="42" t="s">
        <v>8</v>
      </c>
      <c r="AU7" s="42"/>
      <c r="AV7" s="42"/>
      <c r="AW7" s="42"/>
      <c r="AX7" s="42"/>
      <c r="AY7" s="42"/>
      <c r="AZ7" s="42"/>
      <c r="BA7" s="42"/>
      <c r="BB7" s="42" t="s">
        <v>16</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Cc2</v>
      </c>
      <c r="X8" s="43"/>
      <c r="Y8" s="43"/>
      <c r="Z8" s="43"/>
      <c r="AA8" s="43"/>
      <c r="AB8" s="43"/>
      <c r="AC8" s="43"/>
      <c r="AD8" s="44" t="str">
        <f>データ!$M$6</f>
        <v>非設置</v>
      </c>
      <c r="AE8" s="44"/>
      <c r="AF8" s="44"/>
      <c r="AG8" s="44"/>
      <c r="AH8" s="44"/>
      <c r="AI8" s="44"/>
      <c r="AJ8" s="44"/>
      <c r="AK8" s="3"/>
      <c r="AL8" s="45">
        <f>データ!S6</f>
        <v>44378</v>
      </c>
      <c r="AM8" s="45"/>
      <c r="AN8" s="45"/>
      <c r="AO8" s="45"/>
      <c r="AP8" s="45"/>
      <c r="AQ8" s="45"/>
      <c r="AR8" s="45"/>
      <c r="AS8" s="45"/>
      <c r="AT8" s="46">
        <f>データ!T6</f>
        <v>125.63</v>
      </c>
      <c r="AU8" s="46"/>
      <c r="AV8" s="46"/>
      <c r="AW8" s="46"/>
      <c r="AX8" s="46"/>
      <c r="AY8" s="46"/>
      <c r="AZ8" s="46"/>
      <c r="BA8" s="46"/>
      <c r="BB8" s="46">
        <f>データ!U6</f>
        <v>353.24</v>
      </c>
      <c r="BC8" s="46"/>
      <c r="BD8" s="46"/>
      <c r="BE8" s="46"/>
      <c r="BF8" s="46"/>
      <c r="BG8" s="46"/>
      <c r="BH8" s="46"/>
      <c r="BI8" s="46"/>
      <c r="BJ8" s="3"/>
      <c r="BK8" s="3"/>
      <c r="BL8" s="47" t="s">
        <v>13</v>
      </c>
      <c r="BM8" s="48"/>
      <c r="BN8" s="16" t="s">
        <v>19</v>
      </c>
      <c r="BO8" s="19"/>
      <c r="BP8" s="19"/>
      <c r="BQ8" s="19"/>
      <c r="BR8" s="19"/>
      <c r="BS8" s="19"/>
      <c r="BT8" s="19"/>
      <c r="BU8" s="19"/>
      <c r="BV8" s="19"/>
      <c r="BW8" s="19"/>
      <c r="BX8" s="19"/>
      <c r="BY8" s="23"/>
    </row>
    <row r="9" spans="1:78" ht="18.75" customHeight="1" x14ac:dyDescent="0.15">
      <c r="A9" s="2"/>
      <c r="B9" s="42" t="s">
        <v>20</v>
      </c>
      <c r="C9" s="42"/>
      <c r="D9" s="42"/>
      <c r="E9" s="42"/>
      <c r="F9" s="42"/>
      <c r="G9" s="42"/>
      <c r="H9" s="42"/>
      <c r="I9" s="42" t="s">
        <v>22</v>
      </c>
      <c r="J9" s="42"/>
      <c r="K9" s="42"/>
      <c r="L9" s="42"/>
      <c r="M9" s="42"/>
      <c r="N9" s="42"/>
      <c r="O9" s="42"/>
      <c r="P9" s="42" t="s">
        <v>24</v>
      </c>
      <c r="Q9" s="42"/>
      <c r="R9" s="42"/>
      <c r="S9" s="42"/>
      <c r="T9" s="42"/>
      <c r="U9" s="42"/>
      <c r="V9" s="42"/>
      <c r="W9" s="42" t="s">
        <v>27</v>
      </c>
      <c r="X9" s="42"/>
      <c r="Y9" s="42"/>
      <c r="Z9" s="42"/>
      <c r="AA9" s="42"/>
      <c r="AB9" s="42"/>
      <c r="AC9" s="42"/>
      <c r="AD9" s="42" t="s">
        <v>21</v>
      </c>
      <c r="AE9" s="42"/>
      <c r="AF9" s="42"/>
      <c r="AG9" s="42"/>
      <c r="AH9" s="42"/>
      <c r="AI9" s="42"/>
      <c r="AJ9" s="42"/>
      <c r="AK9" s="3"/>
      <c r="AL9" s="42" t="s">
        <v>29</v>
      </c>
      <c r="AM9" s="42"/>
      <c r="AN9" s="42"/>
      <c r="AO9" s="42"/>
      <c r="AP9" s="42"/>
      <c r="AQ9" s="42"/>
      <c r="AR9" s="42"/>
      <c r="AS9" s="42"/>
      <c r="AT9" s="42" t="s">
        <v>30</v>
      </c>
      <c r="AU9" s="42"/>
      <c r="AV9" s="42"/>
      <c r="AW9" s="42"/>
      <c r="AX9" s="42"/>
      <c r="AY9" s="42"/>
      <c r="AZ9" s="42"/>
      <c r="BA9" s="42"/>
      <c r="BB9" s="42" t="s">
        <v>32</v>
      </c>
      <c r="BC9" s="42"/>
      <c r="BD9" s="42"/>
      <c r="BE9" s="42"/>
      <c r="BF9" s="42"/>
      <c r="BG9" s="42"/>
      <c r="BH9" s="42"/>
      <c r="BI9" s="42"/>
      <c r="BJ9" s="3"/>
      <c r="BK9" s="3"/>
      <c r="BL9" s="49" t="s">
        <v>35</v>
      </c>
      <c r="BM9" s="50"/>
      <c r="BN9" s="17" t="s">
        <v>36</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35.479999999999997</v>
      </c>
      <c r="Q10" s="46"/>
      <c r="R10" s="46"/>
      <c r="S10" s="46"/>
      <c r="T10" s="46"/>
      <c r="U10" s="46"/>
      <c r="V10" s="46"/>
      <c r="W10" s="46">
        <f>データ!Q6</f>
        <v>85.03</v>
      </c>
      <c r="X10" s="46"/>
      <c r="Y10" s="46"/>
      <c r="Z10" s="46"/>
      <c r="AA10" s="46"/>
      <c r="AB10" s="46"/>
      <c r="AC10" s="46"/>
      <c r="AD10" s="45">
        <f>データ!R6</f>
        <v>2480</v>
      </c>
      <c r="AE10" s="45"/>
      <c r="AF10" s="45"/>
      <c r="AG10" s="45"/>
      <c r="AH10" s="45"/>
      <c r="AI10" s="45"/>
      <c r="AJ10" s="45"/>
      <c r="AK10" s="2"/>
      <c r="AL10" s="45">
        <f>データ!V6</f>
        <v>15689</v>
      </c>
      <c r="AM10" s="45"/>
      <c r="AN10" s="45"/>
      <c r="AO10" s="45"/>
      <c r="AP10" s="45"/>
      <c r="AQ10" s="45"/>
      <c r="AR10" s="45"/>
      <c r="AS10" s="45"/>
      <c r="AT10" s="46">
        <f>データ!W6</f>
        <v>5</v>
      </c>
      <c r="AU10" s="46"/>
      <c r="AV10" s="46"/>
      <c r="AW10" s="46"/>
      <c r="AX10" s="46"/>
      <c r="AY10" s="46"/>
      <c r="AZ10" s="46"/>
      <c r="BA10" s="46"/>
      <c r="BB10" s="46">
        <f>データ!X6</f>
        <v>3137.8</v>
      </c>
      <c r="BC10" s="46"/>
      <c r="BD10" s="46"/>
      <c r="BE10" s="46"/>
      <c r="BF10" s="46"/>
      <c r="BG10" s="46"/>
      <c r="BH10" s="46"/>
      <c r="BI10" s="46"/>
      <c r="BJ10" s="2"/>
      <c r="BK10" s="2"/>
      <c r="BL10" s="51" t="s">
        <v>38</v>
      </c>
      <c r="BM10" s="52"/>
      <c r="BN10" s="18" t="s">
        <v>40</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28</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47</v>
      </c>
      <c r="D34" s="68"/>
      <c r="E34" s="68"/>
      <c r="F34" s="68"/>
      <c r="G34" s="68"/>
      <c r="H34" s="68"/>
      <c r="I34" s="68"/>
      <c r="J34" s="68"/>
      <c r="K34" s="68"/>
      <c r="L34" s="68"/>
      <c r="M34" s="68"/>
      <c r="N34" s="68"/>
      <c r="O34" s="68"/>
      <c r="P34" s="68"/>
      <c r="Q34" s="11"/>
      <c r="R34" s="68" t="s">
        <v>48</v>
      </c>
      <c r="S34" s="68"/>
      <c r="T34" s="68"/>
      <c r="U34" s="68"/>
      <c r="V34" s="68"/>
      <c r="W34" s="68"/>
      <c r="X34" s="68"/>
      <c r="Y34" s="68"/>
      <c r="Z34" s="68"/>
      <c r="AA34" s="68"/>
      <c r="AB34" s="68"/>
      <c r="AC34" s="68"/>
      <c r="AD34" s="68"/>
      <c r="AE34" s="68"/>
      <c r="AF34" s="11"/>
      <c r="AG34" s="68" t="s">
        <v>49</v>
      </c>
      <c r="AH34" s="68"/>
      <c r="AI34" s="68"/>
      <c r="AJ34" s="68"/>
      <c r="AK34" s="68"/>
      <c r="AL34" s="68"/>
      <c r="AM34" s="68"/>
      <c r="AN34" s="68"/>
      <c r="AO34" s="68"/>
      <c r="AP34" s="68"/>
      <c r="AQ34" s="68"/>
      <c r="AR34" s="68"/>
      <c r="AS34" s="68"/>
      <c r="AT34" s="68"/>
      <c r="AU34" s="11"/>
      <c r="AV34" s="68" t="s">
        <v>41</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51</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1</v>
      </c>
      <c r="D56" s="68"/>
      <c r="E56" s="68"/>
      <c r="F56" s="68"/>
      <c r="G56" s="68"/>
      <c r="H56" s="68"/>
      <c r="I56" s="68"/>
      <c r="J56" s="68"/>
      <c r="K56" s="68"/>
      <c r="L56" s="68"/>
      <c r="M56" s="68"/>
      <c r="N56" s="68"/>
      <c r="O56" s="68"/>
      <c r="P56" s="68"/>
      <c r="Q56" s="11"/>
      <c r="R56" s="68" t="s">
        <v>31</v>
      </c>
      <c r="S56" s="68"/>
      <c r="T56" s="68"/>
      <c r="U56" s="68"/>
      <c r="V56" s="68"/>
      <c r="W56" s="68"/>
      <c r="X56" s="68"/>
      <c r="Y56" s="68"/>
      <c r="Z56" s="68"/>
      <c r="AA56" s="68"/>
      <c r="AB56" s="68"/>
      <c r="AC56" s="68"/>
      <c r="AD56" s="68"/>
      <c r="AE56" s="68"/>
      <c r="AF56" s="11"/>
      <c r="AG56" s="68" t="s">
        <v>44</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9</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10</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54</v>
      </c>
      <c r="D79" s="68"/>
      <c r="E79" s="68"/>
      <c r="F79" s="68"/>
      <c r="G79" s="68"/>
      <c r="H79" s="68"/>
      <c r="I79" s="68"/>
      <c r="J79" s="68"/>
      <c r="K79" s="68"/>
      <c r="L79" s="68"/>
      <c r="M79" s="68"/>
      <c r="N79" s="68"/>
      <c r="O79" s="68"/>
      <c r="P79" s="68"/>
      <c r="Q79" s="68"/>
      <c r="R79" s="68"/>
      <c r="S79" s="68"/>
      <c r="T79" s="68"/>
      <c r="U79" s="11"/>
      <c r="V79" s="11"/>
      <c r="W79" s="68" t="s">
        <v>57</v>
      </c>
      <c r="X79" s="68"/>
      <c r="Y79" s="68"/>
      <c r="Z79" s="68"/>
      <c r="AA79" s="68"/>
      <c r="AB79" s="68"/>
      <c r="AC79" s="68"/>
      <c r="AD79" s="68"/>
      <c r="AE79" s="68"/>
      <c r="AF79" s="68"/>
      <c r="AG79" s="68"/>
      <c r="AH79" s="68"/>
      <c r="AI79" s="68"/>
      <c r="AJ79" s="68"/>
      <c r="AK79" s="68"/>
      <c r="AL79" s="68"/>
      <c r="AM79" s="68"/>
      <c r="AN79" s="68"/>
      <c r="AO79" s="11"/>
      <c r="AP79" s="11"/>
      <c r="AQ79" s="68" t="s">
        <v>59</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60</v>
      </c>
    </row>
    <row r="84" spans="1:78" x14ac:dyDescent="0.15">
      <c r="C84" s="2" t="s">
        <v>61</v>
      </c>
    </row>
    <row r="85" spans="1:78" hidden="1" x14ac:dyDescent="0.15">
      <c r="B85" s="6" t="s">
        <v>62</v>
      </c>
      <c r="C85" s="6"/>
      <c r="D85" s="6"/>
      <c r="E85" s="6" t="s">
        <v>63</v>
      </c>
      <c r="F85" s="6" t="s">
        <v>64</v>
      </c>
      <c r="G85" s="6" t="s">
        <v>65</v>
      </c>
      <c r="H85" s="6" t="s">
        <v>52</v>
      </c>
      <c r="I85" s="6" t="s">
        <v>11</v>
      </c>
      <c r="J85" s="6" t="s">
        <v>66</v>
      </c>
      <c r="K85" s="6" t="s">
        <v>67</v>
      </c>
      <c r="L85" s="6" t="s">
        <v>33</v>
      </c>
      <c r="M85" s="6" t="s">
        <v>37</v>
      </c>
      <c r="N85" s="6" t="s">
        <v>68</v>
      </c>
      <c r="O85" s="6" t="s">
        <v>58</v>
      </c>
    </row>
    <row r="86" spans="1:78" hidden="1" x14ac:dyDescent="0.15">
      <c r="B86" s="6"/>
      <c r="C86" s="6"/>
      <c r="D86" s="6"/>
      <c r="E86" s="6" t="str">
        <f>データ!AI6</f>
        <v/>
      </c>
      <c r="F86" s="6" t="s">
        <v>45</v>
      </c>
      <c r="G86" s="6" t="s">
        <v>45</v>
      </c>
      <c r="H86" s="6" t="str">
        <f>データ!BP6</f>
        <v>【707.33】</v>
      </c>
      <c r="I86" s="6" t="str">
        <f>データ!CA6</f>
        <v>【101.26】</v>
      </c>
      <c r="J86" s="6" t="str">
        <f>データ!CL6</f>
        <v>【136.39】</v>
      </c>
      <c r="K86" s="6" t="str">
        <f>データ!CW6</f>
        <v>【60.13】</v>
      </c>
      <c r="L86" s="6" t="str">
        <f>データ!DH6</f>
        <v>【95.06】</v>
      </c>
      <c r="M86" s="6" t="s">
        <v>45</v>
      </c>
      <c r="N86" s="6" t="s">
        <v>45</v>
      </c>
      <c r="O86" s="6" t="str">
        <f>データ!EO6</f>
        <v>【0.23】</v>
      </c>
    </row>
  </sheetData>
  <sheetProtection algorithmName="SHA-512" hashValue="GaSVPgy7NIBw2ARiriqdhseMnVgNDutmrzkbxyd5oJ2b3xlGl0TTYQrYZRIFz3jeF4RewlQuGtakv7j/f2+emQ==" saltValue="8uuynZsTtgvefPpAK29lUQ=="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56</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42</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18</v>
      </c>
      <c r="B3" s="29" t="s">
        <v>34</v>
      </c>
      <c r="C3" s="29" t="s">
        <v>69</v>
      </c>
      <c r="D3" s="29" t="s">
        <v>50</v>
      </c>
      <c r="E3" s="29" t="s">
        <v>6</v>
      </c>
      <c r="F3" s="29" t="s">
        <v>5</v>
      </c>
      <c r="G3" s="29" t="s">
        <v>25</v>
      </c>
      <c r="H3" s="77" t="s">
        <v>55</v>
      </c>
      <c r="I3" s="78"/>
      <c r="J3" s="78"/>
      <c r="K3" s="78"/>
      <c r="L3" s="78"/>
      <c r="M3" s="78"/>
      <c r="N3" s="78"/>
      <c r="O3" s="78"/>
      <c r="P3" s="78"/>
      <c r="Q3" s="78"/>
      <c r="R3" s="78"/>
      <c r="S3" s="78"/>
      <c r="T3" s="78"/>
      <c r="U3" s="78"/>
      <c r="V3" s="78"/>
      <c r="W3" s="78"/>
      <c r="X3" s="79"/>
      <c r="Y3" s="75" t="s">
        <v>71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72</v>
      </c>
      <c r="B4" s="30"/>
      <c r="C4" s="30"/>
      <c r="D4" s="30"/>
      <c r="E4" s="30"/>
      <c r="F4" s="30"/>
      <c r="G4" s="30"/>
      <c r="H4" s="80"/>
      <c r="I4" s="81"/>
      <c r="J4" s="81"/>
      <c r="K4" s="81"/>
      <c r="L4" s="81"/>
      <c r="M4" s="81"/>
      <c r="N4" s="81"/>
      <c r="O4" s="81"/>
      <c r="P4" s="81"/>
      <c r="Q4" s="81"/>
      <c r="R4" s="81"/>
      <c r="S4" s="81"/>
      <c r="T4" s="81"/>
      <c r="U4" s="81"/>
      <c r="V4" s="81"/>
      <c r="W4" s="81"/>
      <c r="X4" s="82"/>
      <c r="Y4" s="76" t="s">
        <v>23</v>
      </c>
      <c r="Z4" s="76"/>
      <c r="AA4" s="76"/>
      <c r="AB4" s="76"/>
      <c r="AC4" s="76"/>
      <c r="AD4" s="76"/>
      <c r="AE4" s="76"/>
      <c r="AF4" s="76"/>
      <c r="AG4" s="76"/>
      <c r="AH4" s="76"/>
      <c r="AI4" s="76"/>
      <c r="AJ4" s="76" t="s">
        <v>73</v>
      </c>
      <c r="AK4" s="76"/>
      <c r="AL4" s="76"/>
      <c r="AM4" s="76"/>
      <c r="AN4" s="76"/>
      <c r="AO4" s="76"/>
      <c r="AP4" s="76"/>
      <c r="AQ4" s="76"/>
      <c r="AR4" s="76"/>
      <c r="AS4" s="76"/>
      <c r="AT4" s="76"/>
      <c r="AU4" s="76" t="s">
        <v>26</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7" t="s">
        <v>83</v>
      </c>
      <c r="B5" s="31"/>
      <c r="C5" s="31"/>
      <c r="D5" s="31"/>
      <c r="E5" s="31"/>
      <c r="F5" s="31"/>
      <c r="G5" s="31"/>
      <c r="H5" s="35" t="s">
        <v>70</v>
      </c>
      <c r="I5" s="35" t="s">
        <v>84</v>
      </c>
      <c r="J5" s="35" t="s">
        <v>85</v>
      </c>
      <c r="K5" s="35" t="s">
        <v>86</v>
      </c>
      <c r="L5" s="35" t="s">
        <v>87</v>
      </c>
      <c r="M5" s="35" t="s">
        <v>7</v>
      </c>
      <c r="N5" s="35" t="s">
        <v>88</v>
      </c>
      <c r="O5" s="35" t="s">
        <v>89</v>
      </c>
      <c r="P5" s="35" t="s">
        <v>90</v>
      </c>
      <c r="Q5" s="35" t="s">
        <v>91</v>
      </c>
      <c r="R5" s="35" t="s">
        <v>2</v>
      </c>
      <c r="S5" s="35" t="s">
        <v>92</v>
      </c>
      <c r="T5" s="35" t="s">
        <v>93</v>
      </c>
      <c r="U5" s="35" t="s">
        <v>78</v>
      </c>
      <c r="V5" s="35" t="s">
        <v>94</v>
      </c>
      <c r="W5" s="35" t="s">
        <v>95</v>
      </c>
      <c r="X5" s="35" t="s">
        <v>96</v>
      </c>
      <c r="Y5" s="35" t="s">
        <v>97</v>
      </c>
      <c r="Z5" s="35" t="s">
        <v>39</v>
      </c>
      <c r="AA5" s="35" t="s">
        <v>98</v>
      </c>
      <c r="AB5" s="35" t="s">
        <v>99</v>
      </c>
      <c r="AC5" s="35" t="s">
        <v>100</v>
      </c>
      <c r="AD5" s="35" t="s">
        <v>101</v>
      </c>
      <c r="AE5" s="35" t="s">
        <v>103</v>
      </c>
      <c r="AF5" s="35" t="s">
        <v>104</v>
      </c>
      <c r="AG5" s="35" t="s">
        <v>105</v>
      </c>
      <c r="AH5" s="35" t="s">
        <v>106</v>
      </c>
      <c r="AI5" s="35" t="s">
        <v>62</v>
      </c>
      <c r="AJ5" s="35" t="s">
        <v>97</v>
      </c>
      <c r="AK5" s="35" t="s">
        <v>39</v>
      </c>
      <c r="AL5" s="35" t="s">
        <v>98</v>
      </c>
      <c r="AM5" s="35" t="s">
        <v>99</v>
      </c>
      <c r="AN5" s="35" t="s">
        <v>100</v>
      </c>
      <c r="AO5" s="35" t="s">
        <v>101</v>
      </c>
      <c r="AP5" s="35" t="s">
        <v>103</v>
      </c>
      <c r="AQ5" s="35" t="s">
        <v>104</v>
      </c>
      <c r="AR5" s="35" t="s">
        <v>105</v>
      </c>
      <c r="AS5" s="35" t="s">
        <v>106</v>
      </c>
      <c r="AT5" s="35" t="s">
        <v>102</v>
      </c>
      <c r="AU5" s="35" t="s">
        <v>97</v>
      </c>
      <c r="AV5" s="35" t="s">
        <v>39</v>
      </c>
      <c r="AW5" s="35" t="s">
        <v>98</v>
      </c>
      <c r="AX5" s="35" t="s">
        <v>99</v>
      </c>
      <c r="AY5" s="35" t="s">
        <v>100</v>
      </c>
      <c r="AZ5" s="35" t="s">
        <v>101</v>
      </c>
      <c r="BA5" s="35" t="s">
        <v>103</v>
      </c>
      <c r="BB5" s="35" t="s">
        <v>104</v>
      </c>
      <c r="BC5" s="35" t="s">
        <v>105</v>
      </c>
      <c r="BD5" s="35" t="s">
        <v>106</v>
      </c>
      <c r="BE5" s="35" t="s">
        <v>102</v>
      </c>
      <c r="BF5" s="35" t="s">
        <v>97</v>
      </c>
      <c r="BG5" s="35" t="s">
        <v>39</v>
      </c>
      <c r="BH5" s="35" t="s">
        <v>98</v>
      </c>
      <c r="BI5" s="35" t="s">
        <v>99</v>
      </c>
      <c r="BJ5" s="35" t="s">
        <v>100</v>
      </c>
      <c r="BK5" s="35" t="s">
        <v>101</v>
      </c>
      <c r="BL5" s="35" t="s">
        <v>103</v>
      </c>
      <c r="BM5" s="35" t="s">
        <v>104</v>
      </c>
      <c r="BN5" s="35" t="s">
        <v>105</v>
      </c>
      <c r="BO5" s="35" t="s">
        <v>106</v>
      </c>
      <c r="BP5" s="35" t="s">
        <v>102</v>
      </c>
      <c r="BQ5" s="35" t="s">
        <v>97</v>
      </c>
      <c r="BR5" s="35" t="s">
        <v>39</v>
      </c>
      <c r="BS5" s="35" t="s">
        <v>98</v>
      </c>
      <c r="BT5" s="35" t="s">
        <v>99</v>
      </c>
      <c r="BU5" s="35" t="s">
        <v>100</v>
      </c>
      <c r="BV5" s="35" t="s">
        <v>101</v>
      </c>
      <c r="BW5" s="35" t="s">
        <v>103</v>
      </c>
      <c r="BX5" s="35" t="s">
        <v>104</v>
      </c>
      <c r="BY5" s="35" t="s">
        <v>105</v>
      </c>
      <c r="BZ5" s="35" t="s">
        <v>106</v>
      </c>
      <c r="CA5" s="35" t="s">
        <v>102</v>
      </c>
      <c r="CB5" s="35" t="s">
        <v>97</v>
      </c>
      <c r="CC5" s="35" t="s">
        <v>39</v>
      </c>
      <c r="CD5" s="35" t="s">
        <v>98</v>
      </c>
      <c r="CE5" s="35" t="s">
        <v>99</v>
      </c>
      <c r="CF5" s="35" t="s">
        <v>100</v>
      </c>
      <c r="CG5" s="35" t="s">
        <v>101</v>
      </c>
      <c r="CH5" s="35" t="s">
        <v>103</v>
      </c>
      <c r="CI5" s="35" t="s">
        <v>104</v>
      </c>
      <c r="CJ5" s="35" t="s">
        <v>105</v>
      </c>
      <c r="CK5" s="35" t="s">
        <v>106</v>
      </c>
      <c r="CL5" s="35" t="s">
        <v>102</v>
      </c>
      <c r="CM5" s="35" t="s">
        <v>97</v>
      </c>
      <c r="CN5" s="35" t="s">
        <v>39</v>
      </c>
      <c r="CO5" s="35" t="s">
        <v>98</v>
      </c>
      <c r="CP5" s="35" t="s">
        <v>99</v>
      </c>
      <c r="CQ5" s="35" t="s">
        <v>100</v>
      </c>
      <c r="CR5" s="35" t="s">
        <v>101</v>
      </c>
      <c r="CS5" s="35" t="s">
        <v>103</v>
      </c>
      <c r="CT5" s="35" t="s">
        <v>104</v>
      </c>
      <c r="CU5" s="35" t="s">
        <v>105</v>
      </c>
      <c r="CV5" s="35" t="s">
        <v>106</v>
      </c>
      <c r="CW5" s="35" t="s">
        <v>102</v>
      </c>
      <c r="CX5" s="35" t="s">
        <v>97</v>
      </c>
      <c r="CY5" s="35" t="s">
        <v>39</v>
      </c>
      <c r="CZ5" s="35" t="s">
        <v>98</v>
      </c>
      <c r="DA5" s="35" t="s">
        <v>99</v>
      </c>
      <c r="DB5" s="35" t="s">
        <v>100</v>
      </c>
      <c r="DC5" s="35" t="s">
        <v>101</v>
      </c>
      <c r="DD5" s="35" t="s">
        <v>103</v>
      </c>
      <c r="DE5" s="35" t="s">
        <v>104</v>
      </c>
      <c r="DF5" s="35" t="s">
        <v>105</v>
      </c>
      <c r="DG5" s="35" t="s">
        <v>106</v>
      </c>
      <c r="DH5" s="35" t="s">
        <v>102</v>
      </c>
      <c r="DI5" s="35" t="s">
        <v>97</v>
      </c>
      <c r="DJ5" s="35" t="s">
        <v>39</v>
      </c>
      <c r="DK5" s="35" t="s">
        <v>98</v>
      </c>
      <c r="DL5" s="35" t="s">
        <v>99</v>
      </c>
      <c r="DM5" s="35" t="s">
        <v>100</v>
      </c>
      <c r="DN5" s="35" t="s">
        <v>101</v>
      </c>
      <c r="DO5" s="35" t="s">
        <v>103</v>
      </c>
      <c r="DP5" s="35" t="s">
        <v>104</v>
      </c>
      <c r="DQ5" s="35" t="s">
        <v>105</v>
      </c>
      <c r="DR5" s="35" t="s">
        <v>106</v>
      </c>
      <c r="DS5" s="35" t="s">
        <v>102</v>
      </c>
      <c r="DT5" s="35" t="s">
        <v>97</v>
      </c>
      <c r="DU5" s="35" t="s">
        <v>39</v>
      </c>
      <c r="DV5" s="35" t="s">
        <v>98</v>
      </c>
      <c r="DW5" s="35" t="s">
        <v>99</v>
      </c>
      <c r="DX5" s="35" t="s">
        <v>100</v>
      </c>
      <c r="DY5" s="35" t="s">
        <v>101</v>
      </c>
      <c r="DZ5" s="35" t="s">
        <v>103</v>
      </c>
      <c r="EA5" s="35" t="s">
        <v>104</v>
      </c>
      <c r="EB5" s="35" t="s">
        <v>105</v>
      </c>
      <c r="EC5" s="35" t="s">
        <v>106</v>
      </c>
      <c r="ED5" s="35" t="s">
        <v>102</v>
      </c>
      <c r="EE5" s="35" t="s">
        <v>97</v>
      </c>
      <c r="EF5" s="35" t="s">
        <v>39</v>
      </c>
      <c r="EG5" s="35" t="s">
        <v>98</v>
      </c>
      <c r="EH5" s="35" t="s">
        <v>99</v>
      </c>
      <c r="EI5" s="35" t="s">
        <v>100</v>
      </c>
      <c r="EJ5" s="35" t="s">
        <v>101</v>
      </c>
      <c r="EK5" s="35" t="s">
        <v>103</v>
      </c>
      <c r="EL5" s="35" t="s">
        <v>104</v>
      </c>
      <c r="EM5" s="35" t="s">
        <v>105</v>
      </c>
      <c r="EN5" s="35" t="s">
        <v>106</v>
      </c>
      <c r="EO5" s="35" t="s">
        <v>102</v>
      </c>
    </row>
    <row r="6" spans="1:145" s="26" customFormat="1" x14ac:dyDescent="0.15">
      <c r="A6" s="27" t="s">
        <v>107</v>
      </c>
      <c r="B6" s="32">
        <f t="shared" ref="B6:X6" si="1">B7</f>
        <v>2017</v>
      </c>
      <c r="C6" s="32">
        <f t="shared" si="1"/>
        <v>92142</v>
      </c>
      <c r="D6" s="32">
        <f t="shared" si="1"/>
        <v>47</v>
      </c>
      <c r="E6" s="32">
        <f t="shared" si="1"/>
        <v>17</v>
      </c>
      <c r="F6" s="32">
        <f t="shared" si="1"/>
        <v>1</v>
      </c>
      <c r="G6" s="32">
        <f t="shared" si="1"/>
        <v>0</v>
      </c>
      <c r="H6" s="32" t="str">
        <f t="shared" si="1"/>
        <v>栃木県　さくら市</v>
      </c>
      <c r="I6" s="32" t="str">
        <f t="shared" si="1"/>
        <v>法非適用</v>
      </c>
      <c r="J6" s="32" t="str">
        <f t="shared" si="1"/>
        <v>下水道事業</v>
      </c>
      <c r="K6" s="32" t="str">
        <f t="shared" si="1"/>
        <v>公共下水道</v>
      </c>
      <c r="L6" s="32" t="str">
        <f t="shared" si="1"/>
        <v>Cc2</v>
      </c>
      <c r="M6" s="32" t="str">
        <f t="shared" si="1"/>
        <v>非設置</v>
      </c>
      <c r="N6" s="36" t="str">
        <f t="shared" si="1"/>
        <v>-</v>
      </c>
      <c r="O6" s="36" t="str">
        <f t="shared" si="1"/>
        <v>該当数値なし</v>
      </c>
      <c r="P6" s="36">
        <f t="shared" si="1"/>
        <v>35.479999999999997</v>
      </c>
      <c r="Q6" s="36">
        <f t="shared" si="1"/>
        <v>85.03</v>
      </c>
      <c r="R6" s="36">
        <f t="shared" si="1"/>
        <v>2480</v>
      </c>
      <c r="S6" s="36">
        <f t="shared" si="1"/>
        <v>44378</v>
      </c>
      <c r="T6" s="36">
        <f t="shared" si="1"/>
        <v>125.63</v>
      </c>
      <c r="U6" s="36">
        <f t="shared" si="1"/>
        <v>353.24</v>
      </c>
      <c r="V6" s="36">
        <f t="shared" si="1"/>
        <v>15689</v>
      </c>
      <c r="W6" s="36">
        <f t="shared" si="1"/>
        <v>5</v>
      </c>
      <c r="X6" s="36">
        <f t="shared" si="1"/>
        <v>3137.8</v>
      </c>
      <c r="Y6" s="40">
        <f t="shared" ref="Y6:AH6" si="2">IF(Y7="",NA(),Y7)</f>
        <v>95.32</v>
      </c>
      <c r="Z6" s="40">
        <f t="shared" si="2"/>
        <v>96.35</v>
      </c>
      <c r="AA6" s="40">
        <f t="shared" si="2"/>
        <v>96.88</v>
      </c>
      <c r="AB6" s="40">
        <f t="shared" si="2"/>
        <v>96.54</v>
      </c>
      <c r="AC6" s="40">
        <f t="shared" si="2"/>
        <v>95.84</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363.98</v>
      </c>
      <c r="BG6" s="40">
        <f t="shared" si="5"/>
        <v>237.22</v>
      </c>
      <c r="BH6" s="36">
        <f t="shared" si="5"/>
        <v>0</v>
      </c>
      <c r="BI6" s="36">
        <f t="shared" si="5"/>
        <v>0</v>
      </c>
      <c r="BJ6" s="36">
        <f t="shared" si="5"/>
        <v>0</v>
      </c>
      <c r="BK6" s="40">
        <f t="shared" si="5"/>
        <v>1209.95</v>
      </c>
      <c r="BL6" s="40">
        <f t="shared" si="5"/>
        <v>1136.5</v>
      </c>
      <c r="BM6" s="40">
        <f t="shared" si="5"/>
        <v>1118.56</v>
      </c>
      <c r="BN6" s="40">
        <f t="shared" si="5"/>
        <v>1111.31</v>
      </c>
      <c r="BO6" s="40">
        <f t="shared" si="5"/>
        <v>966.33</v>
      </c>
      <c r="BP6" s="36" t="str">
        <f>IF(BP7="","",IF(BP7="-","【-】","【"&amp;SUBSTITUTE(TEXT(BP7,"#,##0.00"),"-","△")&amp;"】"))</f>
        <v>【707.33】</v>
      </c>
      <c r="BQ6" s="40">
        <f t="shared" ref="BQ6:BZ6" si="6">IF(BQ7="",NA(),BQ7)</f>
        <v>92.56</v>
      </c>
      <c r="BR6" s="40">
        <f t="shared" si="6"/>
        <v>95.08</v>
      </c>
      <c r="BS6" s="40">
        <f t="shared" si="6"/>
        <v>96.24</v>
      </c>
      <c r="BT6" s="40">
        <f t="shared" si="6"/>
        <v>95.59</v>
      </c>
      <c r="BU6" s="40">
        <f t="shared" si="6"/>
        <v>94.61</v>
      </c>
      <c r="BV6" s="40">
        <f t="shared" si="6"/>
        <v>69.48</v>
      </c>
      <c r="BW6" s="40">
        <f t="shared" si="6"/>
        <v>71.650000000000006</v>
      </c>
      <c r="BX6" s="40">
        <f t="shared" si="6"/>
        <v>72.33</v>
      </c>
      <c r="BY6" s="40">
        <f t="shared" si="6"/>
        <v>75.540000000000006</v>
      </c>
      <c r="BZ6" s="40">
        <f t="shared" si="6"/>
        <v>81.739999999999995</v>
      </c>
      <c r="CA6" s="36" t="str">
        <f>IF(CA7="","",IF(CA7="-","【-】","【"&amp;SUBSTITUTE(TEXT(CA7,"#,##0.00"),"-","△")&amp;"】"))</f>
        <v>【101.26】</v>
      </c>
      <c r="CB6" s="40">
        <f t="shared" ref="CB6:CK6" si="7">IF(CB7="",NA(),CB7)</f>
        <v>150</v>
      </c>
      <c r="CC6" s="40">
        <f t="shared" si="7"/>
        <v>150</v>
      </c>
      <c r="CD6" s="40">
        <f t="shared" si="7"/>
        <v>150</v>
      </c>
      <c r="CE6" s="40">
        <f t="shared" si="7"/>
        <v>150</v>
      </c>
      <c r="CF6" s="40">
        <f t="shared" si="7"/>
        <v>150</v>
      </c>
      <c r="CG6" s="40">
        <f t="shared" si="7"/>
        <v>220.67</v>
      </c>
      <c r="CH6" s="40">
        <f t="shared" si="7"/>
        <v>217.82</v>
      </c>
      <c r="CI6" s="40">
        <f t="shared" si="7"/>
        <v>215.28</v>
      </c>
      <c r="CJ6" s="40">
        <f t="shared" si="7"/>
        <v>207.96</v>
      </c>
      <c r="CK6" s="40">
        <f t="shared" si="7"/>
        <v>194.31</v>
      </c>
      <c r="CL6" s="36" t="str">
        <f>IF(CL7="","",IF(CL7="-","【-】","【"&amp;SUBSTITUTE(TEXT(CL7,"#,##0.00"),"-","△")&amp;"】"))</f>
        <v>【136.39】</v>
      </c>
      <c r="CM6" s="40">
        <f t="shared" ref="CM6:CV6" si="8">IF(CM7="",NA(),CM7)</f>
        <v>50.33</v>
      </c>
      <c r="CN6" s="40">
        <f t="shared" si="8"/>
        <v>51.04</v>
      </c>
      <c r="CO6" s="40">
        <f t="shared" si="8"/>
        <v>52.56</v>
      </c>
      <c r="CP6" s="40">
        <f t="shared" si="8"/>
        <v>52.78</v>
      </c>
      <c r="CQ6" s="40">
        <f t="shared" si="8"/>
        <v>53.26</v>
      </c>
      <c r="CR6" s="40">
        <f t="shared" si="8"/>
        <v>55.81</v>
      </c>
      <c r="CS6" s="40">
        <f t="shared" si="8"/>
        <v>54.44</v>
      </c>
      <c r="CT6" s="40">
        <f t="shared" si="8"/>
        <v>54.67</v>
      </c>
      <c r="CU6" s="40">
        <f t="shared" si="8"/>
        <v>53.51</v>
      </c>
      <c r="CV6" s="40">
        <f t="shared" si="8"/>
        <v>53.5</v>
      </c>
      <c r="CW6" s="36" t="str">
        <f>IF(CW7="","",IF(CW7="-","【-】","【"&amp;SUBSTITUTE(TEXT(CW7,"#,##0.00"),"-","△")&amp;"】"))</f>
        <v>【60.13】</v>
      </c>
      <c r="CX6" s="40">
        <f t="shared" ref="CX6:DG6" si="9">IF(CX7="",NA(),CX7)</f>
        <v>81.75</v>
      </c>
      <c r="CY6" s="40">
        <f t="shared" si="9"/>
        <v>81.13</v>
      </c>
      <c r="CZ6" s="40">
        <f t="shared" si="9"/>
        <v>84.8</v>
      </c>
      <c r="DA6" s="40">
        <f t="shared" si="9"/>
        <v>84.62</v>
      </c>
      <c r="DB6" s="40">
        <f t="shared" si="9"/>
        <v>92.27</v>
      </c>
      <c r="DC6" s="40">
        <f t="shared" si="9"/>
        <v>84.41</v>
      </c>
      <c r="DD6" s="40">
        <f t="shared" si="9"/>
        <v>84.2</v>
      </c>
      <c r="DE6" s="40">
        <f t="shared" si="9"/>
        <v>83.8</v>
      </c>
      <c r="DF6" s="40">
        <f t="shared" si="9"/>
        <v>83.91</v>
      </c>
      <c r="DG6" s="40">
        <f t="shared" si="9"/>
        <v>83.51</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7.0000000000000007E-2</v>
      </c>
      <c r="EK6" s="40">
        <f t="shared" si="12"/>
        <v>0.04</v>
      </c>
      <c r="EL6" s="40">
        <f t="shared" si="12"/>
        <v>0.11</v>
      </c>
      <c r="EM6" s="40">
        <f t="shared" si="12"/>
        <v>0.15</v>
      </c>
      <c r="EN6" s="40">
        <f t="shared" si="12"/>
        <v>0.16</v>
      </c>
      <c r="EO6" s="36" t="str">
        <f>IF(EO7="","",IF(EO7="-","【-】","【"&amp;SUBSTITUTE(TEXT(EO7,"#,##0.00"),"-","△")&amp;"】"))</f>
        <v>【0.23】</v>
      </c>
    </row>
    <row r="7" spans="1:145" s="26" customFormat="1" x14ac:dyDescent="0.15">
      <c r="A7" s="27"/>
      <c r="B7" s="33">
        <v>2017</v>
      </c>
      <c r="C7" s="33">
        <v>92142</v>
      </c>
      <c r="D7" s="33">
        <v>47</v>
      </c>
      <c r="E7" s="33">
        <v>17</v>
      </c>
      <c r="F7" s="33">
        <v>1</v>
      </c>
      <c r="G7" s="33">
        <v>0</v>
      </c>
      <c r="H7" s="33" t="s">
        <v>108</v>
      </c>
      <c r="I7" s="33" t="s">
        <v>109</v>
      </c>
      <c r="J7" s="33" t="s">
        <v>110</v>
      </c>
      <c r="K7" s="33" t="s">
        <v>111</v>
      </c>
      <c r="L7" s="33" t="s">
        <v>112</v>
      </c>
      <c r="M7" s="33" t="s">
        <v>113</v>
      </c>
      <c r="N7" s="37" t="s">
        <v>45</v>
      </c>
      <c r="O7" s="37" t="s">
        <v>114</v>
      </c>
      <c r="P7" s="37">
        <v>35.479999999999997</v>
      </c>
      <c r="Q7" s="37">
        <v>85.03</v>
      </c>
      <c r="R7" s="37">
        <v>2480</v>
      </c>
      <c r="S7" s="37">
        <v>44378</v>
      </c>
      <c r="T7" s="37">
        <v>125.63</v>
      </c>
      <c r="U7" s="37">
        <v>353.24</v>
      </c>
      <c r="V7" s="37">
        <v>15689</v>
      </c>
      <c r="W7" s="37">
        <v>5</v>
      </c>
      <c r="X7" s="37">
        <v>3137.8</v>
      </c>
      <c r="Y7" s="37">
        <v>95.32</v>
      </c>
      <c r="Z7" s="37">
        <v>96.35</v>
      </c>
      <c r="AA7" s="37">
        <v>96.88</v>
      </c>
      <c r="AB7" s="37">
        <v>96.54</v>
      </c>
      <c r="AC7" s="37">
        <v>95.84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363.98</v>
      </c>
      <c r="BG7" s="37">
        <v>237.22</v>
      </c>
      <c r="BH7" s="37">
        <v>0</v>
      </c>
      <c r="BI7" s="37">
        <v>0</v>
      </c>
      <c r="BJ7" s="37">
        <v>0</v>
      </c>
      <c r="BK7" s="37">
        <v>1209.95</v>
      </c>
      <c r="BL7" s="37">
        <v>1136.5</v>
      </c>
      <c r="BM7" s="37">
        <v>1118.56</v>
      </c>
      <c r="BN7" s="37">
        <v>1111.31</v>
      </c>
      <c r="BO7" s="37">
        <v>966.33</v>
      </c>
      <c r="BP7" s="37">
        <v>707.33</v>
      </c>
      <c r="BQ7" s="37">
        <v>92.56</v>
      </c>
      <c r="BR7" s="37">
        <v>95.08</v>
      </c>
      <c r="BS7" s="37">
        <v>96.24</v>
      </c>
      <c r="BT7" s="37">
        <v>95.59</v>
      </c>
      <c r="BU7" s="37">
        <v>94.61</v>
      </c>
      <c r="BV7" s="37">
        <v>69.48</v>
      </c>
      <c r="BW7" s="37">
        <v>71.650000000000006</v>
      </c>
      <c r="BX7" s="37">
        <v>72.33</v>
      </c>
      <c r="BY7" s="37">
        <v>75.540000000000006</v>
      </c>
      <c r="BZ7" s="37">
        <v>81.739999999999995</v>
      </c>
      <c r="CA7" s="37">
        <v>101.26</v>
      </c>
      <c r="CB7" s="37">
        <v>150</v>
      </c>
      <c r="CC7" s="37">
        <v>150</v>
      </c>
      <c r="CD7" s="37">
        <v>150</v>
      </c>
      <c r="CE7" s="37">
        <v>150</v>
      </c>
      <c r="CF7" s="37">
        <v>150</v>
      </c>
      <c r="CG7" s="37">
        <v>220.67</v>
      </c>
      <c r="CH7" s="37">
        <v>217.82</v>
      </c>
      <c r="CI7" s="37">
        <v>215.28</v>
      </c>
      <c r="CJ7" s="37">
        <v>207.96</v>
      </c>
      <c r="CK7" s="37">
        <v>194.31</v>
      </c>
      <c r="CL7" s="37">
        <v>136.38999999999999</v>
      </c>
      <c r="CM7" s="37">
        <v>50.33</v>
      </c>
      <c r="CN7" s="37">
        <v>51.04</v>
      </c>
      <c r="CO7" s="37">
        <v>52.56</v>
      </c>
      <c r="CP7" s="37">
        <v>52.78</v>
      </c>
      <c r="CQ7" s="37">
        <v>53.26</v>
      </c>
      <c r="CR7" s="37">
        <v>55.81</v>
      </c>
      <c r="CS7" s="37">
        <v>54.44</v>
      </c>
      <c r="CT7" s="37">
        <v>54.67</v>
      </c>
      <c r="CU7" s="37">
        <v>53.51</v>
      </c>
      <c r="CV7" s="37">
        <v>53.5</v>
      </c>
      <c r="CW7" s="37">
        <v>60.13</v>
      </c>
      <c r="CX7" s="37">
        <v>81.75</v>
      </c>
      <c r="CY7" s="37">
        <v>81.13</v>
      </c>
      <c r="CZ7" s="37">
        <v>84.8</v>
      </c>
      <c r="DA7" s="37">
        <v>84.62</v>
      </c>
      <c r="DB7" s="37">
        <v>92.27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dcterms:created xsi:type="dcterms:W3CDTF">2018-12-03T09:01:03Z</dcterms:created>
  <dcterms:modified xsi:type="dcterms:W3CDTF">2019-02-07T07:24:30Z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2019-02-06T02:00:35Z</vt:filetime>
  </property>
</Properties>
</file>