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1上水道\"/>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<sst xmlns="http://schemas.openxmlformats.org/spreadsheetml/2006/main" count="217" uniqueCount="107">
  <si>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</si>
  <si>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</si>
  <si>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</si>
  <si>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</si>
  <si>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</si>
  <si>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</si>
  <si>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</si>
  <si>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</si>
  <si>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</si>
  <si>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</si>
  <si>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</si>
  <si>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</si>
  <si>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</si>
  <si>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</si>
  <si>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</si>
  <si>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</si>
  <si>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</si>
  <si>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</si>
  <si>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</si>
  <si>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</si>
  <si>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</si>
  <si>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</si>
  <si>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</si>
  <si>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</si>
  <si>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</si>
  <si>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</si>
  <si>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</si>
  <si>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</si>
  <si>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</si>
  <si>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</si>
  <si>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</si>
  <si>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</si>
  <si>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</si>
  <si>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</si>
  <si>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</si>
  <si>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</si>
  <si>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</si>
  <si>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</si>
  <si>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</si>
  <si>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</si>
  <si>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</si>
  <si>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</si>
  <si>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</si>
  <si>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</si>
  <si>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</si>
  <si>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</si>
  <si>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</si>
  <si>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</si>
  <si>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</si>
  <si>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</si>
  <si>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</si>
  <si>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</si>
  <si>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</si>
  <si>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</si>
  <si>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</si>
  <si>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</si>
  <si>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</si>
  <si>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</si>
  <si>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</si>
  <si>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</si>
  <si>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</si>
  <si>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</si>
  <si>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</si>
  <si>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</si>
  <si>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</si>
  <si>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</si>
  <si>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</si>
  <si>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</si>
  <si>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</si>
  <si>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</si>
  <si>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</si>
  <si>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</si>
  <si>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</si>
  <si>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</si>
  <si>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</si>
  <si>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</si>
  <si>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</si>
  <si>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</si>
  <si>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</si>
  <si>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</si>
  <si>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</si>
  <si>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</si>
  <si>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</si>
  <si>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</si>
  <si>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</si>
  <si>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</si>
  <si>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</si>
  <si>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</si>
  <si>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</si>
  <si>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</si>
  <si>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</si>
  <si>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</si>
  <si>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</si>
  <si>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さくら市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</si>
  <si>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</si>
  <si>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</si>
  <si>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</si>
  <si>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</si>
  <si>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</si>
  <si>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</si>
  <si>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</si>
  <si>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</si>
  <si>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</si>
  <si>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</si>
  <si>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均的な水道管整備速度よりも緩やかに整備を進めていたため、①有形固定資産減価償却率及び②管路経年化率共に平均値を下回っています。しかし、地震に強くない石綿管が20km以上布設されているので、該当箇所の更新は急務であると考えています。また、浄水場等設備の機械も老朽化に伴い不具合を起こすことが増加してきているため、計画的に設備更新を図る必要があると考えています。</t>
    <rPh sb="1" eb="3">
      <t>ヘイキン</t>
    </rPh>
    <rPh sb="3" eb="4">
      <t>テキ</t>
    </rPh>
    <rPh sb="5" eb="7">
      <t>スイドウ</t>
    </rPh>
    <rPh sb="7" eb="8">
      <t>カン</t>
    </rPh>
    <rPh sb="8" eb="10">
      <t>セイビ</t>
    </rPh>
    <rPh sb="10" eb="12">
      <t>ソクド</t>
    </rPh>
    <rPh sb="15" eb="16">
      <t>ユル</t>
    </rPh>
    <rPh sb="19" eb="21">
      <t>セイビ</t>
    </rPh>
    <rPh sb="22" eb="23">
      <t>スス</t>
    </rPh>
    <rPh sb="31" eb="33">
      <t>ユウケイ</t>
    </rPh>
    <rPh sb="33" eb="35">
      <t>コテイ</t>
    </rPh>
    <rPh sb="35" eb="37">
      <t>シサン</t>
    </rPh>
    <rPh sb="37" eb="39">
      <t>ゲンカ</t>
    </rPh>
    <rPh sb="39" eb="41">
      <t>ショウキャク</t>
    </rPh>
    <rPh sb="41" eb="42">
      <t>リツ</t>
    </rPh>
    <rPh sb="42" eb="43">
      <t>オヨ</t>
    </rPh>
    <rPh sb="45" eb="47">
      <t>カンロ</t>
    </rPh>
    <rPh sb="47" eb="50">
      <t>ケイネンカ</t>
    </rPh>
    <rPh sb="50" eb="51">
      <t>リツ</t>
    </rPh>
    <rPh sb="51" eb="52">
      <t>トモ</t>
    </rPh>
    <rPh sb="53" eb="55">
      <t>ヘイキン</t>
    </rPh>
    <rPh sb="55" eb="56">
      <t>チ</t>
    </rPh>
    <rPh sb="57" eb="59">
      <t>シタマワ</t>
    </rPh>
    <rPh sb="69" eb="71">
      <t>ジシン</t>
    </rPh>
    <rPh sb="72" eb="73">
      <t>ツヨ</t>
    </rPh>
    <rPh sb="76" eb="77">
      <t>イシ</t>
    </rPh>
    <rPh sb="77" eb="78">
      <t>ワタ</t>
    </rPh>
    <rPh sb="78" eb="79">
      <t>カン</t>
    </rPh>
    <rPh sb="84" eb="86">
      <t>イジョウ</t>
    </rPh>
    <rPh sb="86" eb="88">
      <t>フセツ</t>
    </rPh>
    <rPh sb="96" eb="98">
      <t>ガイトウ</t>
    </rPh>
    <rPh sb="98" eb="100">
      <t>カショ</t>
    </rPh>
    <rPh sb="101" eb="103">
      <t>コウシン</t>
    </rPh>
    <rPh sb="104" eb="106">
      <t>キュウム</t>
    </rPh>
    <rPh sb="110" eb="111">
      <t>カンガ</t>
    </rPh>
    <rPh sb="120" eb="123">
      <t>ジョウスイジョウ</t>
    </rPh>
    <rPh sb="123" eb="124">
      <t>ナド</t>
    </rPh>
    <rPh sb="124" eb="126">
      <t>セツビ</t>
    </rPh>
    <rPh sb="127" eb="129">
      <t>キカイ</t>
    </rPh>
    <rPh sb="130" eb="133">
      <t>ロウキュウカ</t>
    </rPh>
    <rPh sb="134" eb="135">
      <t>トモナ</t>
    </rPh>
    <rPh sb="136" eb="139">
      <t>フグアイ</t>
    </rPh>
    <rPh sb="140" eb="141">
      <t>オ</t>
    </rPh>
    <rPh sb="146" eb="148">
      <t>ゾウカ</t>
    </rPh>
    <rPh sb="157" eb="160">
      <t>ケイカクテキ</t>
    </rPh>
    <rPh sb="161" eb="163">
      <t>セツビ</t>
    </rPh>
    <rPh sb="163" eb="165">
      <t>コウシン</t>
    </rPh>
    <rPh sb="166" eb="167">
      <t>ハカ</t>
    </rPh>
    <rPh sb="168" eb="170">
      <t>ヒツヨウ</t>
    </rPh>
    <rPh sb="174" eb="175">
      <t>カンガ</t>
    </rPh>
    <phoneticPr fontId="4"/>
  </si>
  <si>
    <t>　現在、経営状態は概ね健全な状態です。
　しかし、恒久的な安定給水を実現するためには、老朽化した施設を更新する必要があり、そのための財源は不足すると見込まれています。今後は、いつ、どのように施設を更新していくか、そのための財源をどのように確保するかという課題を解決するための中・長期的な計画を策定する必要があると考えています。</t>
    <rPh sb="1" eb="3">
      <t>ゲンザイ</t>
    </rPh>
    <rPh sb="4" eb="6">
      <t>ケイエイ</t>
    </rPh>
    <rPh sb="6" eb="8">
      <t>ジョウタイ</t>
    </rPh>
    <rPh sb="9" eb="10">
      <t>オオム</t>
    </rPh>
    <rPh sb="11" eb="13">
      <t>ケンゼン</t>
    </rPh>
    <rPh sb="14" eb="16">
      <t>ジョウタイ</t>
    </rPh>
    <rPh sb="25" eb="28">
      <t>コウキュウテキ</t>
    </rPh>
    <rPh sb="29" eb="31">
      <t>アンテイ</t>
    </rPh>
    <rPh sb="31" eb="33">
      <t>キュウスイ</t>
    </rPh>
    <rPh sb="34" eb="36">
      <t>ジツゲン</t>
    </rPh>
    <rPh sb="43" eb="46">
      <t>ロウキュウカ</t>
    </rPh>
    <rPh sb="48" eb="50">
      <t>シセツ</t>
    </rPh>
    <rPh sb="51" eb="53">
      <t>コウシン</t>
    </rPh>
    <rPh sb="55" eb="57">
      <t>ヒツヨウ</t>
    </rPh>
    <rPh sb="66" eb="68">
      <t>ザイゲン</t>
    </rPh>
    <rPh sb="69" eb="71">
      <t>フソク</t>
    </rPh>
    <rPh sb="74" eb="76">
      <t>ミコ</t>
    </rPh>
    <rPh sb="83" eb="85">
      <t>コンゴ</t>
    </rPh>
    <rPh sb="95" eb="97">
      <t>シセツ</t>
    </rPh>
    <rPh sb="98" eb="100">
      <t>コウシン</t>
    </rPh>
    <rPh sb="111" eb="113">
      <t>ザイゲン</t>
    </rPh>
    <rPh sb="119" eb="121">
      <t>カクホ</t>
    </rPh>
    <rPh sb="127" eb="129">
      <t>カダイ</t>
    </rPh>
    <rPh sb="130" eb="132">
      <t>カイケツ</t>
    </rPh>
    <rPh sb="137" eb="138">
      <t>チュウ</t>
    </rPh>
    <rPh sb="139" eb="141">
      <t>チョウキ</t>
    </rPh>
    <rPh sb="141" eb="142">
      <t>テキ</t>
    </rPh>
    <rPh sb="143" eb="145">
      <t>ケイカク</t>
    </rPh>
    <rPh sb="146" eb="148">
      <t>サクテイ</t>
    </rPh>
    <rPh sb="150" eb="152">
      <t>ヒツヨウ</t>
    </rPh>
    <rPh sb="156" eb="157">
      <t>カンガ</t>
    </rPh>
    <phoneticPr fontId="4"/>
  </si>
  <si>
    <t>　①経常収支比率と⑤料金回収率は100％を超えていますので、収支が黒字であること、給水に係る費用を水道料金収入のみで賄えていることを示しています。また、両指標は平成25年度から平成26年度にかけて大きく増加しています。これは平成26年度に水道料金の値上げと簡易水道事業の統合を行ったことが大きな要因となっています。今後もこの状態を維持できるよう経費削減を図ると共に、水道加入促進に努めいく考えです。
　④企業債残高対給水収益比率は、水道料金収入に対する企業債残高の割合を示す指標となっています。さくら市水道事業の数値は、平均値と比較すると2倍以上の数値となっています。近年、水道未普及地域解消を図るため、浄水場を建設すると共に水道管の拡張工事を急速に進めており、その主な財源として財政融資資金を積極的に活用していることが、この指標を高いものにしている要因となっています。今後、工事の財源割合の見直しを図るとともに、必要な工事を行いながら当該指標をどのように引き下げていくかが課題であると考えます。
　⑧有収率については、平均値を下回っている状況ではありますが、平成33年度までを予定している拡張工事が終わることで改善されると考えています。</t>
    <rPh sb="2" eb="4">
      <t>ケイジョウ</t>
    </rPh>
    <rPh sb="4" eb="6">
      <t>シュウシ</t>
    </rPh>
    <rPh sb="6" eb="8">
      <t>ヒリツ</t>
    </rPh>
    <rPh sb="10" eb="12">
      <t>リョウキン</t>
    </rPh>
    <rPh sb="12" eb="14">
      <t>カイシュウ</t>
    </rPh>
    <rPh sb="14" eb="15">
      <t>リツ</t>
    </rPh>
    <rPh sb="21" eb="22">
      <t>コ</t>
    </rPh>
    <rPh sb="30" eb="32">
      <t>シュウシ</t>
    </rPh>
    <rPh sb="33" eb="35">
      <t>クロジ</t>
    </rPh>
    <rPh sb="41" eb="43">
      <t>キュウスイ</t>
    </rPh>
    <rPh sb="44" eb="45">
      <t>カカワ</t>
    </rPh>
    <rPh sb="46" eb="48">
      <t>ヒヨウ</t>
    </rPh>
    <rPh sb="49" eb="51">
      <t>スイドウ</t>
    </rPh>
    <rPh sb="51" eb="53">
      <t>リョウキン</t>
    </rPh>
    <rPh sb="53" eb="55">
      <t>シュウニュウ</t>
    </rPh>
    <rPh sb="58" eb="59">
      <t>マカナ</t>
    </rPh>
    <rPh sb="66" eb="67">
      <t>シメ</t>
    </rPh>
    <rPh sb="76" eb="77">
      <t>リョウ</t>
    </rPh>
    <rPh sb="77" eb="79">
      <t>シヒョウ</t>
    </rPh>
    <rPh sb="80" eb="82">
      <t>ヘイセイ</t>
    </rPh>
    <rPh sb="84" eb="86">
      <t>ネンド</t>
    </rPh>
    <rPh sb="88" eb="90">
      <t>ヘイセイ</t>
    </rPh>
    <rPh sb="92" eb="94">
      <t>ネンド</t>
    </rPh>
    <rPh sb="98" eb="99">
      <t>オオ</t>
    </rPh>
    <rPh sb="101" eb="103">
      <t>ゾウカ</t>
    </rPh>
    <rPh sb="112" eb="114">
      <t>ヘイセイ</t>
    </rPh>
    <rPh sb="116" eb="118">
      <t>ネンド</t>
    </rPh>
    <rPh sb="119" eb="121">
      <t>スイドウ</t>
    </rPh>
    <rPh sb="121" eb="123">
      <t>リョウキン</t>
    </rPh>
    <rPh sb="124" eb="126">
      <t>ネア</t>
    </rPh>
    <rPh sb="128" eb="130">
      <t>カンイ</t>
    </rPh>
    <rPh sb="130" eb="132">
      <t>スイドウ</t>
    </rPh>
    <rPh sb="132" eb="134">
      <t>ジギョウ</t>
    </rPh>
    <rPh sb="135" eb="137">
      <t>トウゴウ</t>
    </rPh>
    <rPh sb="138" eb="139">
      <t>オコナ</t>
    </rPh>
    <rPh sb="144" eb="145">
      <t>オオ</t>
    </rPh>
    <rPh sb="147" eb="149">
      <t>ヨウイン</t>
    </rPh>
    <rPh sb="157" eb="159">
      <t>コンゴ</t>
    </rPh>
    <rPh sb="162" eb="164">
      <t>ジョウタイ</t>
    </rPh>
    <rPh sb="165" eb="167">
      <t>イジ</t>
    </rPh>
    <rPh sb="174" eb="176">
      <t>サクゲン</t>
    </rPh>
    <rPh sb="177" eb="178">
      <t>ハカ</t>
    </rPh>
    <rPh sb="180" eb="181">
      <t>トモ</t>
    </rPh>
    <rPh sb="183" eb="185">
      <t>スイドウ</t>
    </rPh>
    <rPh sb="185" eb="187">
      <t>カニュウ</t>
    </rPh>
    <rPh sb="187" eb="189">
      <t>ソクシン</t>
    </rPh>
    <rPh sb="190" eb="191">
      <t>ツト</t>
    </rPh>
    <rPh sb="194" eb="195">
      <t>カンガ</t>
    </rPh>
    <rPh sb="202" eb="204">
      <t>キギョウ</t>
    </rPh>
    <rPh sb="204" eb="205">
      <t>サイ</t>
    </rPh>
    <rPh sb="205" eb="207">
      <t>ザンダカ</t>
    </rPh>
    <rPh sb="207" eb="208">
      <t>タイ</t>
    </rPh>
    <rPh sb="208" eb="210">
      <t>キュウスイ</t>
    </rPh>
    <rPh sb="210" eb="212">
      <t>シュウエキ</t>
    </rPh>
    <rPh sb="212" eb="214">
      <t>ヒリツ</t>
    </rPh>
    <rPh sb="216" eb="218">
      <t>スイドウ</t>
    </rPh>
    <rPh sb="218" eb="220">
      <t>リョウキン</t>
    </rPh>
    <rPh sb="220" eb="222">
      <t>シュウニュウ</t>
    </rPh>
    <rPh sb="223" eb="224">
      <t>タイ</t>
    </rPh>
    <rPh sb="226" eb="228">
      <t>キギョウ</t>
    </rPh>
    <rPh sb="228" eb="229">
      <t>サイ</t>
    </rPh>
    <rPh sb="229" eb="231">
      <t>ザンダカ</t>
    </rPh>
    <rPh sb="232" eb="234">
      <t>ワリアイ</t>
    </rPh>
    <rPh sb="235" eb="236">
      <t>シメ</t>
    </rPh>
    <rPh sb="237" eb="239">
      <t>シヒョウ</t>
    </rPh>
    <rPh sb="250" eb="251">
      <t>シ</t>
    </rPh>
    <rPh sb="251" eb="253">
      <t>スイドウ</t>
    </rPh>
    <rPh sb="253" eb="255">
      <t>ジギョウ</t>
    </rPh>
    <rPh sb="256" eb="258">
      <t>スウチ</t>
    </rPh>
    <rPh sb="260" eb="262">
      <t>ヘイキン</t>
    </rPh>
    <rPh sb="262" eb="263">
      <t>チ</t>
    </rPh>
    <rPh sb="264" eb="266">
      <t>ヒカク</t>
    </rPh>
    <rPh sb="270" eb="271">
      <t>バイ</t>
    </rPh>
    <rPh sb="271" eb="273">
      <t>イジョウ</t>
    </rPh>
    <rPh sb="274" eb="276">
      <t>スウチ</t>
    </rPh>
    <rPh sb="284" eb="286">
      <t>キンネン</t>
    </rPh>
    <rPh sb="287" eb="289">
      <t>スイドウ</t>
    </rPh>
    <rPh sb="289" eb="292">
      <t>ミフキュウ</t>
    </rPh>
    <rPh sb="292" eb="294">
      <t>チイキ</t>
    </rPh>
    <rPh sb="294" eb="296">
      <t>カイショウ</t>
    </rPh>
    <rPh sb="297" eb="298">
      <t>ハカ</t>
    </rPh>
    <rPh sb="302" eb="305">
      <t>ジョウスイジョウ</t>
    </rPh>
    <rPh sb="306" eb="308">
      <t>ケンセツ</t>
    </rPh>
    <rPh sb="311" eb="312">
      <t>トモ</t>
    </rPh>
    <rPh sb="313" eb="315">
      <t>スイドウ</t>
    </rPh>
    <rPh sb="315" eb="316">
      <t>カン</t>
    </rPh>
    <rPh sb="317" eb="319">
      <t>カクチョウ</t>
    </rPh>
    <rPh sb="319" eb="321">
      <t>コウジ</t>
    </rPh>
    <rPh sb="322" eb="324">
      <t>キュウソク</t>
    </rPh>
    <rPh sb="325" eb="326">
      <t>スス</t>
    </rPh>
    <rPh sb="333" eb="334">
      <t>オモ</t>
    </rPh>
    <rPh sb="335" eb="337">
      <t>ザイゲン</t>
    </rPh>
    <rPh sb="340" eb="342">
      <t>ザイセイ</t>
    </rPh>
    <rPh sb="342" eb="344">
      <t>ユウシ</t>
    </rPh>
    <rPh sb="344" eb="346">
      <t>シキン</t>
    </rPh>
    <rPh sb="347" eb="350">
      <t>セッキョクテキ</t>
    </rPh>
    <rPh sb="351" eb="353">
      <t>カツヨウ</t>
    </rPh>
    <rPh sb="363" eb="365">
      <t>シヒョウ</t>
    </rPh>
    <rPh sb="366" eb="367">
      <t>タカ</t>
    </rPh>
    <rPh sb="375" eb="377">
      <t>ヨウイン</t>
    </rPh>
    <rPh sb="385" eb="387">
      <t>コンゴ</t>
    </rPh>
    <rPh sb="388" eb="390">
      <t>コウジ</t>
    </rPh>
    <rPh sb="391" eb="393">
      <t>ザイゲン</t>
    </rPh>
    <rPh sb="393" eb="395">
      <t>ワリアイ</t>
    </rPh>
    <rPh sb="396" eb="398">
      <t>ミナオ</t>
    </rPh>
    <rPh sb="400" eb="401">
      <t>ハカ</t>
    </rPh>
    <rPh sb="407" eb="409">
      <t>ヒツヨウ</t>
    </rPh>
    <rPh sb="410" eb="412">
      <t>コウジ</t>
    </rPh>
    <rPh sb="413" eb="414">
      <t>オコナ</t>
    </rPh>
    <rPh sb="418" eb="420">
      <t>トウガイ</t>
    </rPh>
    <rPh sb="420" eb="422">
      <t>シヒョウ</t>
    </rPh>
    <rPh sb="428" eb="429">
      <t>ヒ</t>
    </rPh>
    <rPh sb="430" eb="431">
      <t>サ</t>
    </rPh>
    <rPh sb="437" eb="439">
      <t>カダイ</t>
    </rPh>
    <rPh sb="443" eb="444">
      <t>カンガ</t>
    </rPh>
    <rPh sb="451" eb="452">
      <t>ユウ</t>
    </rPh>
    <rPh sb="452" eb="453">
      <t>シュウ</t>
    </rPh>
    <rPh sb="453" eb="454">
      <t>リツ</t>
    </rPh>
    <rPh sb="460" eb="462">
      <t>ヘイキン</t>
    </rPh>
    <rPh sb="462" eb="463">
      <t>チ</t>
    </rPh>
    <rPh sb="464" eb="466">
      <t>シタマワ</t>
    </rPh>
    <rPh sb="470" eb="472">
      <t>ジョウキョウ</t>
    </rPh>
    <rPh sb="480" eb="482">
      <t>ヘイセイ</t>
    </rPh>
    <rPh sb="484" eb="486">
      <t>ネンド</t>
    </rPh>
    <rPh sb="489" eb="491">
      <t>ヨテイ</t>
    </rPh>
    <rPh sb="495" eb="497">
      <t>カクチョウ</t>
    </rPh>
    <rPh sb="497" eb="499">
      <t>コウジ</t>
    </rPh>
    <rPh sb="500" eb="501">
      <t>オ</t>
    </rPh>
    <rPh sb="506" eb="508">
      <t>カイゼン</t>
    </rPh>
    <rPh sb="512" eb="51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</si>
</sst>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0.54</c:v>
                </c:pt>
                <c:pt idx="1">
                  <c:v>0.49</c:v>
                </c:pt>
                <c:pt idx="2">
                  <c:v>0.42</c:v>
                </c:pt>
                <c:pt idx="3">
                  <c:v>0.33</c:v>
                </c:pt>
                <c:pt idx="4">
                  <c:v>0.43</c:v>
                </c:pt>
              </c:numCache>
            </c:numRef>
          </c:val>
        </c:ser>
        <c:dLbls>
          <c:showLegendKey val="0"/>
          <c:showVal val="0"/>
          <c:showCatName val="0"/>
          <c:showSerName val="0"/>
          <c:showPercent val="0"/>
          <c:showBubbleSize val="0"/>
        </c:dLbls>
        <c:gapWidth val="150"/>
        <c:axId val="156255136"/>
        <c:axId val="15619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56255136"/>
        <c:axId val="156196288"/>
      </c:lineChart>
      <c:dateAx>
        <c:axId val="156255136"/>
        <c:scaling>
          <c:orientation val="minMax"/>
        </c:scaling>
        <c:delete val="1"/>
        <c:axPos val="b"/>
        <c:numFmt formatCode="ge" sourceLinked="1"/>
        <c:majorTickMark val="none"/>
        <c:minorTickMark val="none"/>
        <c:tickLblPos val="none"/>
        <c:crossAx val="156196288"/>
        <c:crosses val="autoZero"/>
        <c:auto val="1"/>
        <c:lblOffset val="100"/>
        <c:baseTimeUnit val="years"/>
      </c:dateAx>
      <c:valAx>
        <c:axId val="15619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5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68.739999999999995</c:v>
                </c:pt>
                <c:pt idx="1">
                  <c:v>69.290000000000006</c:v>
                </c:pt>
                <c:pt idx="2">
                  <c:v>69.63</c:v>
                </c:pt>
                <c:pt idx="3">
                  <c:v>63.32</c:v>
                </c:pt>
                <c:pt idx="4">
                  <c:v>62.91</c:v>
                </c:pt>
              </c:numCache>
            </c:numRef>
          </c:val>
        </c:ser>
        <c:dLbls>
          <c:showLegendKey val="0"/>
          <c:showVal val="0"/>
          <c:showCatName val="0"/>
          <c:showSerName val="0"/>
          <c:showPercent val="0"/>
          <c:showBubbleSize val="0"/>
        </c:dLbls>
        <c:gapWidth val="150"/>
        <c:axId val="112674504"/>
        <c:axId val="15693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12674504"/>
        <c:axId val="156930720"/>
      </c:lineChart>
      <c:dateAx>
        <c:axId val="112674504"/>
        <c:scaling>
          <c:orientation val="minMax"/>
        </c:scaling>
        <c:delete val="1"/>
        <c:axPos val="b"/>
        <c:numFmt formatCode="ge" sourceLinked="1"/>
        <c:majorTickMark val="none"/>
        <c:minorTickMark val="none"/>
        <c:tickLblPos val="none"/>
        <c:crossAx val="156930720"/>
        <c:crosses val="autoZero"/>
        <c:auto val="1"/>
        <c:lblOffset val="100"/>
        <c:baseTimeUnit val="years"/>
      </c:dateAx>
      <c:valAx>
        <c:axId val="15693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7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79.540000000000006</c:v>
                </c:pt>
                <c:pt idx="1">
                  <c:v>80.400000000000006</c:v>
                </c:pt>
                <c:pt idx="2">
                  <c:v>80.36</c:v>
                </c:pt>
                <c:pt idx="3">
                  <c:v>79.22</c:v>
                </c:pt>
                <c:pt idx="4">
                  <c:v>79.680000000000007</c:v>
                </c:pt>
              </c:numCache>
            </c:numRef>
          </c:val>
        </c:ser>
        <c:dLbls>
          <c:showLegendKey val="0"/>
          <c:showVal val="0"/>
          <c:showCatName val="0"/>
          <c:showSerName val="0"/>
          <c:showPercent val="0"/>
          <c:showBubbleSize val="0"/>
        </c:dLbls>
        <c:gapWidth val="150"/>
        <c:axId val="156931896"/>
        <c:axId val="15693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56931896"/>
        <c:axId val="156932288"/>
      </c:lineChart>
      <c:dateAx>
        <c:axId val="156931896"/>
        <c:scaling>
          <c:orientation val="minMax"/>
        </c:scaling>
        <c:delete val="1"/>
        <c:axPos val="b"/>
        <c:numFmt formatCode="ge" sourceLinked="1"/>
        <c:majorTickMark val="none"/>
        <c:minorTickMark val="none"/>
        <c:tickLblPos val="none"/>
        <c:crossAx val="156932288"/>
        <c:crosses val="autoZero"/>
        <c:auto val="1"/>
        <c:lblOffset val="100"/>
        <c:baseTimeUnit val="years"/>
      </c:dateAx>
      <c:valAx>
        <c:axId val="15693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3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108.42</c:v>
                </c:pt>
                <c:pt idx="1">
                  <c:v>105.53</c:v>
                </c:pt>
                <c:pt idx="2">
                  <c:v>100.93</c:v>
                </c:pt>
                <c:pt idx="3">
                  <c:v>112.57</c:v>
                </c:pt>
                <c:pt idx="4">
                  <c:v>114.59</c:v>
                </c:pt>
              </c:numCache>
            </c:numRef>
          </c:val>
        </c:ser>
        <c:dLbls>
          <c:showLegendKey val="0"/>
          <c:showVal val="0"/>
          <c:showCatName val="0"/>
          <c:showSerName val="0"/>
          <c:showPercent val="0"/>
          <c:showBubbleSize val="0"/>
        </c:dLbls>
        <c:gapWidth val="150"/>
        <c:axId val="156434368"/>
        <c:axId val="15643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56434368"/>
        <c:axId val="156436800"/>
      </c:lineChart>
      <c:dateAx>
        <c:axId val="156434368"/>
        <c:scaling>
          <c:orientation val="minMax"/>
        </c:scaling>
        <c:delete val="1"/>
        <c:axPos val="b"/>
        <c:numFmt formatCode="ge" sourceLinked="1"/>
        <c:majorTickMark val="none"/>
        <c:minorTickMark val="none"/>
        <c:tickLblPos val="none"/>
        <c:crossAx val="156436800"/>
        <c:crosses val="autoZero"/>
        <c:auto val="1"/>
        <c:lblOffset val="100"/>
        <c:baseTimeUnit val="years"/>
      </c:dateAx>
      <c:valAx>
        <c:axId val="156436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4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34.44</c:v>
                </c:pt>
                <c:pt idx="1">
                  <c:v>35.4</c:v>
                </c:pt>
                <c:pt idx="2">
                  <c:v>36.85</c:v>
                </c:pt>
                <c:pt idx="3">
                  <c:v>37.46</c:v>
                </c:pt>
                <c:pt idx="4">
                  <c:v>41.97</c:v>
                </c:pt>
              </c:numCache>
            </c:numRef>
          </c:val>
        </c:ser>
        <c:dLbls>
          <c:showLegendKey val="0"/>
          <c:showVal val="0"/>
          <c:showCatName val="0"/>
          <c:showSerName val="0"/>
          <c:showPercent val="0"/>
          <c:showBubbleSize val="0"/>
        </c:dLbls>
        <c:gapWidth val="150"/>
        <c:axId val="156515232"/>
        <c:axId val="15651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56515232"/>
        <c:axId val="156515616"/>
      </c:lineChart>
      <c:dateAx>
        <c:axId val="156515232"/>
        <c:scaling>
          <c:orientation val="minMax"/>
        </c:scaling>
        <c:delete val="1"/>
        <c:axPos val="b"/>
        <c:numFmt formatCode="ge" sourceLinked="1"/>
        <c:majorTickMark val="none"/>
        <c:minorTickMark val="none"/>
        <c:tickLblPos val="none"/>
        <c:crossAx val="156515616"/>
        <c:crosses val="autoZero"/>
        <c:auto val="1"/>
        <c:lblOffset val="100"/>
        <c:baseTimeUnit val="years"/>
      </c:dateAx>
      <c:valAx>
        <c:axId val="1565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32.31</c:v>
                </c:pt>
                <c:pt idx="1">
                  <c:v>33.11</c:v>
                </c:pt>
                <c:pt idx="2">
                  <c:v>34.5</c:v>
                </c:pt>
                <c:pt idx="3">
                  <c:v>35.1</c:v>
                </c:pt>
                <c:pt idx="4" formatCode="#,##0.00;&quot;△&quot;#,##0.00">
                  <c:v>5.9</c:v>
                </c:pt>
              </c:numCache>
            </c:numRef>
          </c:val>
        </c:ser>
        <c:dLbls>
          <c:showLegendKey val="0"/>
          <c:showVal val="0"/>
          <c:showCatName val="0"/>
          <c:showSerName val="0"/>
          <c:showPercent val="0"/>
          <c:showBubbleSize val="0"/>
        </c:dLbls>
        <c:gapWidth val="150"/>
        <c:axId val="156452352"/>
        <c:axId val="15658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56452352"/>
        <c:axId val="156584776"/>
      </c:lineChart>
      <c:dateAx>
        <c:axId val="156452352"/>
        <c:scaling>
          <c:orientation val="minMax"/>
        </c:scaling>
        <c:delete val="1"/>
        <c:axPos val="b"/>
        <c:numFmt formatCode="ge" sourceLinked="1"/>
        <c:majorTickMark val="none"/>
        <c:minorTickMark val="none"/>
        <c:tickLblPos val="none"/>
        <c:crossAx val="156584776"/>
        <c:crosses val="autoZero"/>
        <c:auto val="1"/>
        <c:lblOffset val="100"/>
        <c:baseTimeUnit val="years"/>
      </c:dateAx>
      <c:valAx>
        <c:axId val="15658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4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6601600"/>
        <c:axId val="15660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56601600"/>
        <c:axId val="156601992"/>
      </c:lineChart>
      <c:dateAx>
        <c:axId val="156601600"/>
        <c:scaling>
          <c:orientation val="minMax"/>
        </c:scaling>
        <c:delete val="1"/>
        <c:axPos val="b"/>
        <c:numFmt formatCode="ge" sourceLinked="1"/>
        <c:majorTickMark val="none"/>
        <c:minorTickMark val="none"/>
        <c:tickLblPos val="none"/>
        <c:crossAx val="156601992"/>
        <c:crosses val="autoZero"/>
        <c:auto val="1"/>
        <c:lblOffset val="100"/>
        <c:baseTimeUnit val="years"/>
      </c:dateAx>
      <c:valAx>
        <c:axId val="156601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60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468.02</c:v>
                </c:pt>
                <c:pt idx="1">
                  <c:v>1948.97</c:v>
                </c:pt>
                <c:pt idx="2">
                  <c:v>1471.45</c:v>
                </c:pt>
                <c:pt idx="3">
                  <c:v>414.95</c:v>
                </c:pt>
                <c:pt idx="4">
                  <c:v>511.41</c:v>
                </c:pt>
              </c:numCache>
            </c:numRef>
          </c:val>
        </c:ser>
        <c:dLbls>
          <c:showLegendKey val="0"/>
          <c:showVal val="0"/>
          <c:showCatName val="0"/>
          <c:showSerName val="0"/>
          <c:showPercent val="0"/>
          <c:showBubbleSize val="0"/>
        </c:dLbls>
        <c:gapWidth val="150"/>
        <c:axId val="156603168"/>
        <c:axId val="156603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56603168"/>
        <c:axId val="156603560"/>
      </c:lineChart>
      <c:dateAx>
        <c:axId val="156603168"/>
        <c:scaling>
          <c:orientation val="minMax"/>
        </c:scaling>
        <c:delete val="1"/>
        <c:axPos val="b"/>
        <c:numFmt formatCode="ge" sourceLinked="1"/>
        <c:majorTickMark val="none"/>
        <c:minorTickMark val="none"/>
        <c:tickLblPos val="none"/>
        <c:crossAx val="156603560"/>
        <c:crosses val="autoZero"/>
        <c:auto val="1"/>
        <c:lblOffset val="100"/>
        <c:baseTimeUnit val="years"/>
      </c:dateAx>
      <c:valAx>
        <c:axId val="156603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6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1055.43</c:v>
                </c:pt>
                <c:pt idx="1">
                  <c:v>1049.69</c:v>
                </c:pt>
                <c:pt idx="2">
                  <c:v>1020.2</c:v>
                </c:pt>
                <c:pt idx="3">
                  <c:v>918.2</c:v>
                </c:pt>
                <c:pt idx="4">
                  <c:v>813.57</c:v>
                </c:pt>
              </c:numCache>
            </c:numRef>
          </c:val>
        </c:ser>
        <c:dLbls>
          <c:showLegendKey val="0"/>
          <c:showVal val="0"/>
          <c:showCatName val="0"/>
          <c:showSerName val="0"/>
          <c:showPercent val="0"/>
          <c:showBubbleSize val="0"/>
        </c:dLbls>
        <c:gapWidth val="150"/>
        <c:axId val="156981744"/>
        <c:axId val="156982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56981744"/>
        <c:axId val="156982136"/>
      </c:lineChart>
      <c:dateAx>
        <c:axId val="156981744"/>
        <c:scaling>
          <c:orientation val="minMax"/>
        </c:scaling>
        <c:delete val="1"/>
        <c:axPos val="b"/>
        <c:numFmt formatCode="ge" sourceLinked="1"/>
        <c:majorTickMark val="none"/>
        <c:minorTickMark val="none"/>
        <c:tickLblPos val="none"/>
        <c:crossAx val="156982136"/>
        <c:crosses val="autoZero"/>
        <c:auto val="1"/>
        <c:lblOffset val="100"/>
        <c:baseTimeUnit val="years"/>
      </c:dateAx>
      <c:valAx>
        <c:axId val="156982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98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92.36</c:v>
                </c:pt>
                <c:pt idx="1">
                  <c:v>89.29</c:v>
                </c:pt>
                <c:pt idx="2">
                  <c:v>85.28</c:v>
                </c:pt>
                <c:pt idx="3">
                  <c:v>98.33</c:v>
                </c:pt>
                <c:pt idx="4">
                  <c:v>102.3</c:v>
                </c:pt>
              </c:numCache>
            </c:numRef>
          </c:val>
        </c:ser>
        <c:dLbls>
          <c:showLegendKey val="0"/>
          <c:showVal val="0"/>
          <c:showCatName val="0"/>
          <c:showSerName val="0"/>
          <c:showPercent val="0"/>
          <c:showBubbleSize val="0"/>
        </c:dLbls>
        <c:gapWidth val="150"/>
        <c:axId val="156983312"/>
        <c:axId val="156983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56983312"/>
        <c:axId val="156983704"/>
      </c:lineChart>
      <c:dateAx>
        <c:axId val="156983312"/>
        <c:scaling>
          <c:orientation val="minMax"/>
        </c:scaling>
        <c:delete val="1"/>
        <c:axPos val="b"/>
        <c:numFmt formatCode="ge" sourceLinked="1"/>
        <c:majorTickMark val="none"/>
        <c:minorTickMark val="none"/>
        <c:tickLblPos val="none"/>
        <c:crossAx val="156983704"/>
        <c:crosses val="autoZero"/>
        <c:auto val="1"/>
        <c:lblOffset val="100"/>
        <c:baseTimeUnit val="years"/>
      </c:dateAx>
      <c:valAx>
        <c:axId val="15698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8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167.09</c:v>
                </c:pt>
                <c:pt idx="1">
                  <c:v>172.82</c:v>
                </c:pt>
                <c:pt idx="2">
                  <c:v>180.98</c:v>
                </c:pt>
                <c:pt idx="3">
                  <c:v>177.27</c:v>
                </c:pt>
                <c:pt idx="4">
                  <c:v>176.04</c:v>
                </c:pt>
              </c:numCache>
            </c:numRef>
          </c:val>
        </c:ser>
        <c:dLbls>
          <c:showLegendKey val="0"/>
          <c:showVal val="0"/>
          <c:showCatName val="0"/>
          <c:showSerName val="0"/>
          <c:showPercent val="0"/>
          <c:showBubbleSize val="0"/>
        </c:dLbls>
        <c:gapWidth val="150"/>
        <c:axId val="156601208"/>
        <c:axId val="15660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56601208"/>
        <c:axId val="156600816"/>
      </c:lineChart>
      <c:dateAx>
        <c:axId val="156601208"/>
        <c:scaling>
          <c:orientation val="minMax"/>
        </c:scaling>
        <c:delete val="1"/>
        <c:axPos val="b"/>
        <c:numFmt formatCode="ge" sourceLinked="1"/>
        <c:majorTickMark val="none"/>
        <c:minorTickMark val="none"/>
        <c:tickLblPos val="none"/>
        <c:crossAx val="156600816"/>
        <c:crosses val="autoZero"/>
        <c:auto val="1"/>
        <c:lblOffset val="100"/>
        <c:baseTimeUnit val="years"/>
      </c:dateAx>
      <c:valAx>
        <c:axId val="15660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0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栃木県　さくら市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44430</v>
      </c>
      <c r="AJ8" s="75"/>
      <c r="AK8" s="75"/>
      <c r="AL8" s="75"/>
      <c r="AM8" s="75"/>
      <c r="AN8" s="75"/>
      <c r="AO8" s="75"/>
      <c r="AP8" s="76"/>
      <c r="AQ8" s="57">
        <f>データ!R6</f>
        <v>125.63</v>
      </c>
      <c r="AR8" s="57"/>
      <c r="AS8" s="57"/>
      <c r="AT8" s="57"/>
      <c r="AU8" s="57"/>
      <c r="AV8" s="57"/>
      <c r="AW8" s="57"/>
      <c r="AX8" s="57"/>
      <c r="AY8" s="57">
        <f>データ!S6</f>
        <v>353.66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56.08</v>
      </c>
      <c r="K10" s="57"/>
      <c r="L10" s="57"/>
      <c r="M10" s="57"/>
      <c r="N10" s="57"/>
      <c r="O10" s="57"/>
      <c r="P10" s="57"/>
      <c r="Q10" s="57"/>
      <c r="R10" s="57">
        <f>データ!O6</f>
        <v>90.79</v>
      </c>
      <c r="S10" s="57"/>
      <c r="T10" s="57"/>
      <c r="U10" s="57"/>
      <c r="V10" s="57"/>
      <c r="W10" s="57"/>
      <c r="X10" s="57"/>
      <c r="Y10" s="57"/>
      <c r="Z10" s="65">
        <f>データ!P6</f>
        <v>2764</v>
      </c>
      <c r="AA10" s="65"/>
      <c r="AB10" s="65"/>
      <c r="AC10" s="65"/>
      <c r="AD10" s="65"/>
      <c r="AE10" s="65"/>
      <c r="AF10" s="65"/>
      <c r="AG10" s="65"/>
      <c r="AH10" s="2"/>
      <c r="AI10" s="65">
        <f>データ!T6</f>
        <v>40265</v>
      </c>
      <c r="AJ10" s="65"/>
      <c r="AK10" s="65"/>
      <c r="AL10" s="65"/>
      <c r="AM10" s="65"/>
      <c r="AN10" s="65"/>
      <c r="AO10" s="65"/>
      <c r="AP10" s="65"/>
      <c r="AQ10" s="57">
        <f>データ!U6</f>
        <v>101.82</v>
      </c>
      <c r="AR10" s="57"/>
      <c r="AS10" s="57"/>
      <c r="AT10" s="57"/>
      <c r="AU10" s="57"/>
      <c r="AV10" s="57"/>
      <c r="AW10" s="57"/>
      <c r="AX10" s="57"/>
      <c r="AY10" s="57">
        <f>データ!V6</f>
        <v>395.45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election activeCell="DV8" sqref="DV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92142</v>
      </c>
      <c r="D6" s="31">
        <f t="shared" si="3"/>
        <v>46</v>
      </c>
      <c r="E6" s="31">
        <f t="shared" si="3"/>
        <v>1</v>
      </c>
      <c r="F6" s="31">
        <f t="shared" si="3"/>
        <v>0</v>
      </c>
      <c r="G6" s="31">
        <f t="shared" si="3"/>
        <v>1</v>
      </c>
      <c r="H6" s="31" t="str">
        <f t="shared" si="3"/>
        <v>栃木県　さくら市</v>
      </c>
      <c r="I6" s="31" t="str">
        <f t="shared" si="3"/>
        <v>法適用</v>
      </c>
      <c r="J6" s="31" t="str">
        <f t="shared" si="3"/>
        <v>水道事業</v>
      </c>
      <c r="K6" s="31" t="str">
        <f t="shared" si="3"/>
        <v>末端給水事業</v>
      </c>
      <c r="L6" s="31" t="str">
        <f t="shared" si="3"/>
        <v>A5</v>
      </c>
      <c r="M6" s="32" t="str">
        <f t="shared" si="3"/>
        <v>-</v>
      </c>
      <c r="N6" s="32">
        <f t="shared" si="3"/>
        <v>56.08</v>
      </c>
      <c r="O6" s="32">
        <f t="shared" si="3"/>
        <v>90.79</v>
      </c>
      <c r="P6" s="32">
        <f t="shared" si="3"/>
        <v>2764</v>
      </c>
      <c r="Q6" s="32">
        <f t="shared" si="3"/>
        <v>44430</v>
      </c>
      <c r="R6" s="32">
        <f t="shared" si="3"/>
        <v>125.63</v>
      </c>
      <c r="S6" s="32">
        <f t="shared" si="3"/>
        <v>353.66</v>
      </c>
      <c r="T6" s="32">
        <f t="shared" si="3"/>
        <v>40265</v>
      </c>
      <c r="U6" s="32">
        <f t="shared" si="3"/>
        <v>101.82</v>
      </c>
      <c r="V6" s="32">
        <f t="shared" si="3"/>
        <v>395.45</v>
      </c>
      <c r="W6" s="33">
        <f>IF(W7="",NA(),W7)</f>
        <v>108.42</v>
      </c>
      <c r="X6" s="33">
        <f t="shared" ref="X6:AF6" si="4">IF(X7="",NA(),X7)</f>
        <v>105.53</v>
      </c>
      <c r="Y6" s="33">
        <f t="shared" si="4"/>
        <v>100.93</v>
      </c>
      <c r="Z6" s="33">
        <f t="shared" si="4"/>
        <v>112.57</v>
      </c>
      <c r="AA6" s="33">
        <f t="shared" si="4"/>
        <v>114.59</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468.02</v>
      </c>
      <c r="AT6" s="33">
        <f t="shared" ref="AT6:BB6" si="6">IF(AT7="",NA(),AT7)</f>
        <v>1948.97</v>
      </c>
      <c r="AU6" s="33">
        <f t="shared" si="6"/>
        <v>1471.45</v>
      </c>
      <c r="AV6" s="33">
        <f t="shared" si="6"/>
        <v>414.95</v>
      </c>
      <c r="AW6" s="33">
        <f t="shared" si="6"/>
        <v>511.41</v>
      </c>
      <c r="AX6" s="33">
        <f t="shared" si="6"/>
        <v>832.37</v>
      </c>
      <c r="AY6" s="33">
        <f t="shared" si="6"/>
        <v>852.01</v>
      </c>
      <c r="AZ6" s="33">
        <f t="shared" si="6"/>
        <v>909.68</v>
      </c>
      <c r="BA6" s="33">
        <f t="shared" si="6"/>
        <v>382.09</v>
      </c>
      <c r="BB6" s="33">
        <f t="shared" si="6"/>
        <v>371.31</v>
      </c>
      <c r="BC6" s="32" t="str">
        <f>IF(BC7="","",IF(BC7="-","【-】","【"&amp;SUBSTITUTE(TEXT(BC7,"#,##0.00"),"-","△")&amp;"】"))</f>
        <v>【262.74】</v>
      </c>
      <c r="BD6" s="33">
        <f>IF(BD7="",NA(),BD7)</f>
        <v>1055.43</v>
      </c>
      <c r="BE6" s="33">
        <f t="shared" ref="BE6:BM6" si="7">IF(BE7="",NA(),BE7)</f>
        <v>1049.69</v>
      </c>
      <c r="BF6" s="33">
        <f t="shared" si="7"/>
        <v>1020.2</v>
      </c>
      <c r="BG6" s="33">
        <f t="shared" si="7"/>
        <v>918.2</v>
      </c>
      <c r="BH6" s="33">
        <f t="shared" si="7"/>
        <v>813.57</v>
      </c>
      <c r="BI6" s="33">
        <f t="shared" si="7"/>
        <v>403.15</v>
      </c>
      <c r="BJ6" s="33">
        <f t="shared" si="7"/>
        <v>391.4</v>
      </c>
      <c r="BK6" s="33">
        <f t="shared" si="7"/>
        <v>382.65</v>
      </c>
      <c r="BL6" s="33">
        <f t="shared" si="7"/>
        <v>385.06</v>
      </c>
      <c r="BM6" s="33">
        <f t="shared" si="7"/>
        <v>373.09</v>
      </c>
      <c r="BN6" s="32" t="str">
        <f>IF(BN7="","",IF(BN7="-","【-】","【"&amp;SUBSTITUTE(TEXT(BN7,"#,##0.00"),"-","△")&amp;"】"))</f>
        <v>【276.38】</v>
      </c>
      <c r="BO6" s="33">
        <f>IF(BO7="",NA(),BO7)</f>
        <v>92.36</v>
      </c>
      <c r="BP6" s="33">
        <f t="shared" ref="BP6:BX6" si="8">IF(BP7="",NA(),BP7)</f>
        <v>89.29</v>
      </c>
      <c r="BQ6" s="33">
        <f t="shared" si="8"/>
        <v>85.28</v>
      </c>
      <c r="BR6" s="33">
        <f t="shared" si="8"/>
        <v>98.33</v>
      </c>
      <c r="BS6" s="33">
        <f t="shared" si="8"/>
        <v>102.3</v>
      </c>
      <c r="BT6" s="33">
        <f t="shared" si="8"/>
        <v>94.86</v>
      </c>
      <c r="BU6" s="33">
        <f t="shared" si="8"/>
        <v>95.91</v>
      </c>
      <c r="BV6" s="33">
        <f t="shared" si="8"/>
        <v>96.1</v>
      </c>
      <c r="BW6" s="33">
        <f t="shared" si="8"/>
        <v>99.07</v>
      </c>
      <c r="BX6" s="33">
        <f t="shared" si="8"/>
        <v>99.99</v>
      </c>
      <c r="BY6" s="32" t="str">
        <f>IF(BY7="","",IF(BY7="-","【-】","【"&amp;SUBSTITUTE(TEXT(BY7,"#,##0.00"),"-","△")&amp;"】"))</f>
        <v>【104.99】</v>
      </c>
      <c r="BZ6" s="33">
        <f>IF(BZ7="",NA(),BZ7)</f>
        <v>167.09</v>
      </c>
      <c r="CA6" s="33">
        <f t="shared" ref="CA6:CI6" si="9">IF(CA7="",NA(),CA7)</f>
        <v>172.82</v>
      </c>
      <c r="CB6" s="33">
        <f t="shared" si="9"/>
        <v>180.98</v>
      </c>
      <c r="CC6" s="33">
        <f t="shared" si="9"/>
        <v>177.27</v>
      </c>
      <c r="CD6" s="33">
        <f t="shared" si="9"/>
        <v>176.04</v>
      </c>
      <c r="CE6" s="33">
        <f t="shared" si="9"/>
        <v>179.14</v>
      </c>
      <c r="CF6" s="33">
        <f t="shared" si="9"/>
        <v>179.29</v>
      </c>
      <c r="CG6" s="33">
        <f t="shared" si="9"/>
        <v>178.39</v>
      </c>
      <c r="CH6" s="33">
        <f t="shared" si="9"/>
        <v>173.03</v>
      </c>
      <c r="CI6" s="33">
        <f t="shared" si="9"/>
        <v>171.15</v>
      </c>
      <c r="CJ6" s="32" t="str">
        <f>IF(CJ7="","",IF(CJ7="-","【-】","【"&amp;SUBSTITUTE(TEXT(CJ7,"#,##0.00"),"-","△")&amp;"】"))</f>
        <v>【163.72】</v>
      </c>
      <c r="CK6" s="33">
        <f>IF(CK7="",NA(),CK7)</f>
        <v>68.739999999999995</v>
      </c>
      <c r="CL6" s="33">
        <f t="shared" ref="CL6:CT6" si="10">IF(CL7="",NA(),CL7)</f>
        <v>69.290000000000006</v>
      </c>
      <c r="CM6" s="33">
        <f t="shared" si="10"/>
        <v>69.63</v>
      </c>
      <c r="CN6" s="33">
        <f t="shared" si="10"/>
        <v>63.32</v>
      </c>
      <c r="CO6" s="33">
        <f t="shared" si="10"/>
        <v>62.91</v>
      </c>
      <c r="CP6" s="33">
        <f t="shared" si="10"/>
        <v>58.76</v>
      </c>
      <c r="CQ6" s="33">
        <f t="shared" si="10"/>
        <v>59.09</v>
      </c>
      <c r="CR6" s="33">
        <f t="shared" si="10"/>
        <v>59.23</v>
      </c>
      <c r="CS6" s="33">
        <f t="shared" si="10"/>
        <v>58.58</v>
      </c>
      <c r="CT6" s="33">
        <f t="shared" si="10"/>
        <v>58.53</v>
      </c>
      <c r="CU6" s="32" t="str">
        <f>IF(CU7="","",IF(CU7="-","【-】","【"&amp;SUBSTITUTE(TEXT(CU7,"#,##0.00"),"-","△")&amp;"】"))</f>
        <v>【59.76】</v>
      </c>
      <c r="CV6" s="33">
        <f>IF(CV7="",NA(),CV7)</f>
        <v>79.540000000000006</v>
      </c>
      <c r="CW6" s="33">
        <f t="shared" ref="CW6:DE6" si="11">IF(CW7="",NA(),CW7)</f>
        <v>80.400000000000006</v>
      </c>
      <c r="CX6" s="33">
        <f t="shared" si="11"/>
        <v>80.36</v>
      </c>
      <c r="CY6" s="33">
        <f t="shared" si="11"/>
        <v>79.22</v>
      </c>
      <c r="CZ6" s="33">
        <f t="shared" si="11"/>
        <v>79.680000000000007</v>
      </c>
      <c r="DA6" s="33">
        <f t="shared" si="11"/>
        <v>84.87</v>
      </c>
      <c r="DB6" s="33">
        <f t="shared" si="11"/>
        <v>85.4</v>
      </c>
      <c r="DC6" s="33">
        <f t="shared" si="11"/>
        <v>85.53</v>
      </c>
      <c r="DD6" s="33">
        <f t="shared" si="11"/>
        <v>85.23</v>
      </c>
      <c r="DE6" s="33">
        <f t="shared" si="11"/>
        <v>85.26</v>
      </c>
      <c r="DF6" s="32" t="str">
        <f>IF(DF7="","",IF(DF7="-","【-】","【"&amp;SUBSTITUTE(TEXT(DF7,"#,##0.00"),"-","△")&amp;"】"))</f>
        <v>【89.95】</v>
      </c>
      <c r="DG6" s="33">
        <f>IF(DG7="",NA(),DG7)</f>
        <v>34.44</v>
      </c>
      <c r="DH6" s="33">
        <f t="shared" ref="DH6:DP6" si="12">IF(DH7="",NA(),DH7)</f>
        <v>35.4</v>
      </c>
      <c r="DI6" s="33">
        <f t="shared" si="12"/>
        <v>36.85</v>
      </c>
      <c r="DJ6" s="33">
        <f t="shared" si="12"/>
        <v>37.46</v>
      </c>
      <c r="DK6" s="33">
        <f t="shared" si="12"/>
        <v>41.97</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32.31</v>
      </c>
      <c r="DS6" s="33">
        <f t="shared" ref="DS6:EA6" si="13">IF(DS7="",NA(),DS7)</f>
        <v>33.11</v>
      </c>
      <c r="DT6" s="33">
        <f t="shared" si="13"/>
        <v>34.5</v>
      </c>
      <c r="DU6" s="33">
        <f t="shared" si="13"/>
        <v>35.1</v>
      </c>
      <c r="DV6" s="32">
        <f t="shared" si="13"/>
        <v>5.9</v>
      </c>
      <c r="DW6" s="33">
        <f t="shared" si="13"/>
        <v>6.47</v>
      </c>
      <c r="DX6" s="33">
        <f t="shared" si="13"/>
        <v>7.8</v>
      </c>
      <c r="DY6" s="33">
        <f t="shared" si="13"/>
        <v>8.39</v>
      </c>
      <c r="DZ6" s="33">
        <f t="shared" si="13"/>
        <v>10.09</v>
      </c>
      <c r="EA6" s="33">
        <f t="shared" si="13"/>
        <v>10.54</v>
      </c>
      <c r="EB6" s="32" t="str">
        <f>IF(EB7="","",IF(EB7="-","【-】","【"&amp;SUBSTITUTE(TEXT(EB7,"#,##0.00"),"-","△")&amp;"】"))</f>
        <v>【13.18】</v>
      </c>
      <c r="EC6" s="33">
        <f>IF(EC7="",NA(),EC7)</f>
        <v>0.54</v>
      </c>
      <c r="ED6" s="33">
        <f t="shared" ref="ED6:EL6" si="14">IF(ED7="",NA(),ED7)</f>
        <v>0.49</v>
      </c>
      <c r="EE6" s="33">
        <f t="shared" si="14"/>
        <v>0.42</v>
      </c>
      <c r="EF6" s="33">
        <f t="shared" si="14"/>
        <v>0.33</v>
      </c>
      <c r="EG6" s="33">
        <f t="shared" si="14"/>
        <v>0.43</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92142</v>
      </c>
      <c r="D7" s="35">
        <v>46</v>
      </c>
      <c r="E7" s="35">
        <v>1</v>
      </c>
      <c r="F7" s="35">
        <v>0</v>
      </c>
      <c r="G7" s="35">
        <v>1</v>
      </c>
      <c r="H7" s="35" t="s">
        <v>93</v>
      </c>
      <c r="I7" s="35" t="s">
        <v>94</v>
      </c>
      <c r="J7" s="35" t="s">
        <v>95</v>
      </c>
      <c r="K7" s="35" t="s">
        <v>96</v>
      </c>
      <c r="L7" s="35" t="s">
        <v>97</v>
      </c>
      <c r="M7" s="36" t="s">
        <v>98</v>
      </c>
      <c r="N7" s="36">
        <v>56.08</v>
      </c>
      <c r="O7" s="36">
        <v>90.79</v>
      </c>
      <c r="P7" s="36">
        <v>2764</v>
      </c>
      <c r="Q7" s="36">
        <v>44430</v>
      </c>
      <c r="R7" s="36">
        <v>125.63</v>
      </c>
      <c r="S7" s="36">
        <v>353.66</v>
      </c>
      <c r="T7" s="36">
        <v>40265</v>
      </c>
      <c r="U7" s="36">
        <v>101.82</v>
      </c>
      <c r="V7" s="36">
        <v>395.45</v>
      </c>
      <c r="W7" s="36">
        <v>108.42</v>
      </c>
      <c r="X7" s="36">
        <v>105.53</v>
      </c>
      <c r="Y7" s="36">
        <v>100.93</v>
      </c>
      <c r="Z7" s="36">
        <v>112.57</v>
      </c>
      <c r="AA7" s="36">
        <v>114.59</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468.02</v>
      </c>
      <c r="AT7" s="36">
        <v>1948.97</v>
      </c>
      <c r="AU7" s="36">
        <v>1471.45</v>
      </c>
      <c r="AV7" s="36">
        <v>414.95</v>
      </c>
      <c r="AW7" s="36">
        <v>511.41</v>
      </c>
      <c r="AX7" s="36">
        <v>832.37</v>
      </c>
      <c r="AY7" s="36">
        <v>852.01</v>
      </c>
      <c r="AZ7" s="36">
        <v>909.68</v>
      </c>
      <c r="BA7" s="36">
        <v>382.09</v>
      </c>
      <c r="BB7" s="36">
        <v>371.31</v>
      </c>
      <c r="BC7" s="36">
        <v>262.74</v>
      </c>
      <c r="BD7" s="36">
        <v>1055.43</v>
      </c>
      <c r="BE7" s="36">
        <v>1049.69</v>
      </c>
      <c r="BF7" s="36">
        <v>1020.2</v>
      </c>
      <c r="BG7" s="36">
        <v>918.2</v>
      </c>
      <c r="BH7" s="36">
        <v>813.57</v>
      </c>
      <c r="BI7" s="36">
        <v>403.15</v>
      </c>
      <c r="BJ7" s="36">
        <v>391.4</v>
      </c>
      <c r="BK7" s="36">
        <v>382.65</v>
      </c>
      <c r="BL7" s="36">
        <v>385.06</v>
      </c>
      <c r="BM7" s="36">
        <v>373.09</v>
      </c>
      <c r="BN7" s="36">
        <v>276.38</v>
      </c>
      <c r="BO7" s="36">
        <v>92.36</v>
      </c>
      <c r="BP7" s="36">
        <v>89.29</v>
      </c>
      <c r="BQ7" s="36">
        <v>85.28</v>
      </c>
      <c r="BR7" s="36">
        <v>98.33</v>
      </c>
      <c r="BS7" s="36">
        <v>102.3</v>
      </c>
      <c r="BT7" s="36">
        <v>94.86</v>
      </c>
      <c r="BU7" s="36">
        <v>95.91</v>
      </c>
      <c r="BV7" s="36">
        <v>96.1</v>
      </c>
      <c r="BW7" s="36">
        <v>99.07</v>
      </c>
      <c r="BX7" s="36">
        <v>99.99</v>
      </c>
      <c r="BY7" s="36">
        <v>104.99</v>
      </c>
      <c r="BZ7" s="36">
        <v>167.09</v>
      </c>
      <c r="CA7" s="36">
        <v>172.82</v>
      </c>
      <c r="CB7" s="36">
        <v>180.98</v>
      </c>
      <c r="CC7" s="36">
        <v>177.27</v>
      </c>
      <c r="CD7" s="36">
        <v>176.04</v>
      </c>
      <c r="CE7" s="36">
        <v>179.14</v>
      </c>
      <c r="CF7" s="36">
        <v>179.29</v>
      </c>
      <c r="CG7" s="36">
        <v>178.39</v>
      </c>
      <c r="CH7" s="36">
        <v>173.03</v>
      </c>
      <c r="CI7" s="36">
        <v>171.15</v>
      </c>
      <c r="CJ7" s="36">
        <v>163.72</v>
      </c>
      <c r="CK7" s="36">
        <v>68.739999999999995</v>
      </c>
      <c r="CL7" s="36">
        <v>69.290000000000006</v>
      </c>
      <c r="CM7" s="36">
        <v>69.63</v>
      </c>
      <c r="CN7" s="36">
        <v>63.32</v>
      </c>
      <c r="CO7" s="36">
        <v>62.91</v>
      </c>
      <c r="CP7" s="36">
        <v>58.76</v>
      </c>
      <c r="CQ7" s="36">
        <v>59.09</v>
      </c>
      <c r="CR7" s="36">
        <v>59.23</v>
      </c>
      <c r="CS7" s="36">
        <v>58.58</v>
      </c>
      <c r="CT7" s="36">
        <v>58.53</v>
      </c>
      <c r="CU7" s="36">
        <v>59.76</v>
      </c>
      <c r="CV7" s="36">
        <v>79.540000000000006</v>
      </c>
      <c r="CW7" s="36">
        <v>80.400000000000006</v>
      </c>
      <c r="CX7" s="36">
        <v>80.36</v>
      </c>
      <c r="CY7" s="36">
        <v>79.22</v>
      </c>
      <c r="CZ7" s="36">
        <v>79.680000000000007</v>
      </c>
      <c r="DA7" s="36">
        <v>84.87</v>
      </c>
      <c r="DB7" s="36">
        <v>85.4</v>
      </c>
      <c r="DC7" s="36">
        <v>85.53</v>
      </c>
      <c r="DD7" s="36">
        <v>85.23</v>
      </c>
      <c r="DE7" s="36">
        <v>85.26</v>
      </c>
      <c r="DF7" s="36">
        <v>89.95</v>
      </c>
      <c r="DG7" s="36">
        <v>34.44</v>
      </c>
      <c r="DH7" s="36">
        <v>35.4</v>
      </c>
      <c r="DI7" s="36">
        <v>36.85</v>
      </c>
      <c r="DJ7" s="36">
        <v>37.46</v>
      </c>
      <c r="DK7" s="36">
        <v>41.97</v>
      </c>
      <c r="DL7" s="36">
        <v>35.53</v>
      </c>
      <c r="DM7" s="36">
        <v>36.36</v>
      </c>
      <c r="DN7" s="36">
        <v>37.340000000000003</v>
      </c>
      <c r="DO7" s="36">
        <v>44.31</v>
      </c>
      <c r="DP7" s="36">
        <v>45.75</v>
      </c>
      <c r="DQ7" s="36">
        <v>47.18</v>
      </c>
      <c r="DR7" s="36">
        <v>32.31</v>
      </c>
      <c r="DS7" s="36">
        <v>33.11</v>
      </c>
      <c r="DT7" s="36">
        <v>34.5</v>
      </c>
      <c r="DU7" s="36">
        <v>35.1</v>
      </c>
      <c r="DV7" s="36">
        <v>5.9</v>
      </c>
      <c r="DW7" s="36">
        <v>6.47</v>
      </c>
      <c r="DX7" s="36">
        <v>7.8</v>
      </c>
      <c r="DY7" s="36">
        <v>8.39</v>
      </c>
      <c r="DZ7" s="36">
        <v>10.09</v>
      </c>
      <c r="EA7" s="36">
        <v>10.54</v>
      </c>
      <c r="EB7" s="36">
        <v>13.18</v>
      </c>
      <c r="EC7" s="36">
        <v>0.54</v>
      </c>
      <c r="ED7" s="36">
        <v>0.49</v>
      </c>
      <c r="EE7" s="36">
        <v>0.42</v>
      </c>
      <c r="EF7" s="36">
        <v>0.33</v>
      </c>
      <c r="EG7" s="36">
        <v>0.43</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2017-02-01T08:36:53Z</dcterms:created>
  <dcterms:modified xsi:type="dcterms:W3CDTF">2017-02-17T04:53:24Z</dcterms:modified>
  <cp:category/>
</cp:coreProperties>
</file>