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5下水（特環）\"/>
    </mc:Choice>
  </mc:AlternateContent>
  <workbookProtection workbookAlgorithmName="SHA-512" workbookHashValue="nrNbktXVoc4CfTnElATqcWrkwy4B5jmozjrmVFm9N/2EgEZSOcXKory8YM1s9lBZVm+tjBKZQgN48Z/PdV+Cgg==" workbookSaltValue="KlMh/VtPrLGlIot2yxXIg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<sst xmlns="http://schemas.openxmlformats.org/spreadsheetml/2006/main" count="240" uniqueCount="123">
  <si>
    <t>経営比較分析表（平成29年度決算）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</si>
  <si>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</si>
  <si>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</si>
  <si>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</si>
  <si>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</si>
  <si>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</si>
  <si>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</si>
  <si>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</si>
  <si>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</si>
  <si>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</si>
  <si>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</si>
  <si>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</si>
  <si>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特定環境保全公共下水道</t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</si>
  <si>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</si>
  <si>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</si>
  <si>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</si>
  <si>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</si>
  <si>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</si>
  <si>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</si>
  <si>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</si>
  <si>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</si>
  <si>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</si>
  <si>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</si>
  <si>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</si>
  <si>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</si>
  <si>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①収益的収支比率(％)</t>
    <rPh sb="1" eb="4">
      <t>シュウエキテキ</t>
    </rPh>
    <phoneticPr fontId="1"/>
  </si>
  <si>
    <t>普及率(％)</t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</si>
  <si>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</si>
  <si>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</si>
  <si>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有収率(％)</t>
    <rPh sb="0" eb="1">
      <t>ユウ</t>
    </rPh>
    <rPh sb="1" eb="3">
      <t>シュウリツ</t>
    </rPh>
    <phoneticPr fontId="1"/>
  </si>
  <si>
    <t>処理区域内人口(人)</t>
    <rPh sb="0" eb="2">
      <t>ショリ</t>
    </rPh>
    <rPh sb="2" eb="5">
      <t>クイキナイ</t>
    </rPh>
    <phoneticPr fontId="1"/>
  </si>
  <si>
    <t>「費用の効率性」</t>
    <rPh sb="1" eb="3">
      <t>ヒヨウ</t>
    </rPh>
    <rPh sb="4" eb="6">
      <t>コウリツ</t>
    </rPh>
    <rPh sb="6" eb="7">
      <t>セイ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</si>
  <si>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</si>
  <si>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</si>
  <si>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</si>
  <si>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</si>
  <si>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</si>
  <si>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</si>
  <si>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</si>
  <si>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</si>
  <si>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項番</t>
    <rPh sb="0" eb="2">
      <t>コウバン</t>
    </rPh>
    <phoneticPr fontId="1"/>
  </si>
  <si>
    <t>「債務残高」</t>
    <rPh sb="1" eb="3">
      <t>サイム</t>
    </rPh>
    <rPh sb="3" eb="5">
      <t>ザンダカ</t>
    </rPh>
    <phoneticPr fontId="1"/>
  </si>
  <si>
    <t>比率(N-3)</t>
    <rPh sb="0" eb="2">
      <t>ヒリツ</t>
    </rPh>
    <phoneticPr fontId="1"/>
  </si>
  <si>
    <t>平成29年度全国平均</t>
  </si>
  <si>
    <t>-</t>
  </si>
  <si>
    <t>「施設の効率性」</t>
    <rPh sb="1" eb="3">
      <t>シセツ</t>
    </rPh>
    <rPh sb="4" eb="6">
      <t>コウリツ</t>
    </rPh>
    <rPh sb="6" eb="7">
      <t>セイ</t>
    </rPh>
    <phoneticPr fontId="1"/>
  </si>
  <si>
    <t>分析欄</t>
    <rPh sb="0" eb="2">
      <t>ブンセキ</t>
    </rPh>
    <rPh sb="2" eb="3">
      <t>ラン</t>
    </rPh>
    <phoneticPr fontId="1"/>
  </si>
  <si>
    <t>■現在供用開始区域を拡大し、建設投資が多く行われていることもあり、①収益的収支比率が100％を下回っている。これを補填する為、使用料以外の収入（一般会計からの繰入金など）が充当されている。今後については、使用料の見直しを図るなど、経営健全化への取り組みが必要な状況である。
　⑤経費回収率、⑧水洗化率については高い数値で推移しているが、⑥汚水処理原価が類似団体の平均値より低い。
■⑦施設利用率が20％台と低く算出されているが、これは特定環境保全下水道の終末処理場が、公共下水道と共有されている為であり、両下水道を合わせると、概ね適正な利用率であるといえる。この数値は、今後の供用開始区域の拡大に伴い上昇していくと予想される。</t>
    <rPh sb="1" eb="3">
      <t>ゲンザイ</t>
    </rPh>
    <rPh sb="57" eb="59">
      <t>ホテン</t>
    </rPh>
    <rPh sb="61" eb="62">
      <t>タメ</t>
    </rPh>
    <rPh sb="86" eb="88">
      <t>ジュウトウ</t>
    </rPh>
    <rPh sb="94" eb="96">
      <t>コンゴ</t>
    </rPh>
    <rPh sb="202" eb="203">
      <t>ダイ</t>
    </rPh>
    <rPh sb="204" eb="205">
      <t>ヒク</t>
    </rPh>
    <rPh sb="206" eb="208">
      <t>サンシュツ</t>
    </rPh>
    <rPh sb="218" eb="220">
      <t>トクテイ</t>
    </rPh>
    <rPh sb="220" eb="222">
      <t>カンキョウ</t>
    </rPh>
    <rPh sb="222" eb="224">
      <t>ホゼン</t>
    </rPh>
    <rPh sb="224" eb="227">
      <t>ゲスイドウ</t>
    </rPh>
    <rPh sb="228" eb="230">
      <t>シュウマツ</t>
    </rPh>
    <rPh sb="230" eb="233">
      <t>ショリジョウ</t>
    </rPh>
    <rPh sb="241" eb="243">
      <t>キョウユウ</t>
    </rPh>
    <rPh sb="248" eb="249">
      <t>タメ</t>
    </rPh>
    <rPh sb="264" eb="265">
      <t>オオム</t>
    </rPh>
    <rPh sb="282" eb="284">
      <t>スウチ</t>
    </rPh>
    <rPh sb="308" eb="310">
      <t>ヨソウ</t>
    </rPh>
    <phoneticPr fontId="1"/>
  </si>
  <si>
    <t>1. 経営の健全性・効率性について</t>
  </si>
  <si>
    <t>「累積欠損」</t>
    <rPh sb="1" eb="3">
      <t>ルイセキ</t>
    </rPh>
    <rPh sb="3" eb="5">
      <t>ケッソン</t>
    </rPh>
    <phoneticPr fontId="1"/>
  </si>
  <si>
    <t>「単年度の収支」</t>
  </si>
  <si>
    <t>業務CD</t>
    <rPh sb="0" eb="2">
      <t>ギョウム</t>
    </rPh>
    <phoneticPr fontId="1"/>
  </si>
  <si>
    <t>「支払能力」</t>
  </si>
  <si>
    <t>1④</t>
  </si>
  <si>
    <t>2. 老朽化の状況について</t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</si>
  <si>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</si>
  <si>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基本情報</t>
    <rPh sb="0" eb="2">
      <t>キホン</t>
    </rPh>
    <rPh sb="2" eb="4">
      <t>ジョウホウ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</si>
  <si>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</si>
  <si>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</si>
  <si>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2③</t>
  </si>
  <si>
    <t>「管渠の経年化の状況」</t>
    <rPh sb="4" eb="7">
      <t>ケイネンカ</t>
    </rPh>
    <rPh sb="8" eb="10">
      <t>ジョウキョウ</t>
    </rPh>
    <phoneticPr fontId="1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</si>
  <si>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</si>
  <si>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</si>
  <si>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</si>
  <si>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1"/>
  </si>
  <si>
    <t>1①</t>
  </si>
  <si>
    <t>1②</t>
  </si>
  <si>
    <t>1③</t>
  </si>
  <si>
    <t>1⑥</t>
  </si>
  <si>
    <t>1⑦</t>
  </si>
  <si>
    <t>2②</t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</si>
  <si>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</si>
  <si>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</si>
  <si>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</si>
  <si>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</si>
  <si>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②累積欠損金比率(％)</t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</si>
  <si>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</si>
  <si>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</si>
  <si>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</si>
  <si>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</si>
  <si>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</si>
  <si>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</si>
  <si>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</si>
  <si>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</si>
  <si>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</si>
  <si>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</si>
  <si>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</si>
  <si>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</si>
  <si>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</si>
  <si>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</si>
  <si>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</si>
  <si>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</si>
  <si>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</si>
  <si>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</si>
  <si>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</si>
  <si>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</si>
  <si>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</si>
  <si>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</si>
  <si>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</si>
  <si>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</si>
  <si>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</si>
  <si>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</si>
  <si>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</si>
  <si>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</si>
  <si>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</si>
  <si>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■下水道使用料を確保し、一般会計からの繰入金を抑制する為、供用区域の拡大、水洗化率の向上、料金の見直しを図る。
■今後の処理量の推移予測を踏まえた施設能力に加え、残存耐用年数等も考慮し、効率的な維持管理事業計画及び長寿命化計画を策定。それらに基づき施設の構築、更新の優先順位決定を行い、年度間の建設改良費の平準化を図る。
■公営企業会計へ移行することにより、経営や資産等の状況を的確に把握し、経営基盤の計画的な強化と財政マネジメントの向上を図り、料金改定の必要性を検討する。</t>
    <rPh sb="27" eb="28">
      <t>タメ</t>
    </rPh>
    <rPh sb="29" eb="31">
      <t>キョウヨウ</t>
    </rPh>
    <rPh sb="31" eb="33">
      <t>クイキ</t>
    </rPh>
    <rPh sb="34" eb="36">
      <t>カクダイ</t>
    </rPh>
    <rPh sb="65" eb="67">
      <t>スイイ</t>
    </rPh>
    <rPh sb="67" eb="69">
      <t>ヨソク</t>
    </rPh>
    <rPh sb="70" eb="71">
      <t>フ</t>
    </rPh>
    <rPh sb="79" eb="80">
      <t>クワ</t>
    </rPh>
    <rPh sb="82" eb="84">
      <t>ザンゾン</t>
    </rPh>
    <rPh sb="88" eb="89">
      <t>トウ</t>
    </rPh>
    <rPh sb="90" eb="92">
      <t>コウリョ</t>
    </rPh>
    <rPh sb="100" eb="102">
      <t>カンリ</t>
    </rPh>
    <rPh sb="115" eb="117">
      <t>サクテイ</t>
    </rPh>
    <rPh sb="141" eb="142">
      <t>オコナ</t>
    </rPh>
    <rPh sb="158" eb="159">
      <t>ハカ</t>
    </rPh>
    <phoneticPr fontId="1"/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</si>
  <si>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</si>
  <si>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</si>
  <si>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</si>
  <si>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</si>
  <si>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</si>
  <si>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栃木県　さくら市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</si>
  <si>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</si>
  <si>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</si>
  <si>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</si>
  <si>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</si>
  <si>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</si>
  <si>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</si>
  <si>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</si>
  <si>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</si>
  <si>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</si>
  <si>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</si>
  <si>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■法定耐用年数（50年）を超えた管渠はないが、事業計画に基づき施設点検やカメラ調査等を行い、適宜修繕や清掃を実施している。
■処理場の機械電気設備等については、長寿命化計画を策定し、計画的な改築更新を行っている。また、次年度以降には、予算の制約の下で全施設の維持管理・改築修繕・新規整備を、一体的に捉えて事業運営を行う、ストックマネジメント計画の策定も検討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</si>
</sst>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55184"/>
        <c:axId val="7808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55184"/>
        <c:axId val="78080392"/>
      </c:lineChart>
      <c:dateAx>
        <c:axId val="18515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080392"/>
        <c:crosses val="autoZero"/>
        <c:auto val="1"/>
        <c:lblOffset val="100"/>
        <c:baseTimeUnit val="years"/>
      </c:dateAx>
      <c:valAx>
        <c:axId val="7808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515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89.99</c:v>
                </c:pt>
                <c:pt idx="1">
                  <c:v>92.07</c:v>
                </c:pt>
                <c:pt idx="2">
                  <c:v>92.63</c:v>
                </c:pt>
                <c:pt idx="3">
                  <c:v>92.77</c:v>
                </c:pt>
                <c:pt idx="4">
                  <c:v>91.62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24696"/>
        <c:axId val="18555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24696"/>
        <c:axId val="185552848"/>
      </c:lineChart>
      <c:dateAx>
        <c:axId val="18542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552848"/>
        <c:crosses val="autoZero"/>
        <c:auto val="1"/>
        <c:lblOffset val="100"/>
        <c:baseTimeUnit val="years"/>
      </c:dateAx>
      <c:valAx>
        <c:axId val="18555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5424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62936"/>
        <c:axId val="18624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62936"/>
        <c:axId val="186244416"/>
      </c:lineChart>
      <c:dateAx>
        <c:axId val="185362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244416"/>
        <c:crosses val="autoZero"/>
        <c:auto val="1"/>
        <c:lblOffset val="100"/>
        <c:baseTimeUnit val="years"/>
      </c:dateAx>
      <c:valAx>
        <c:axId val="18624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5362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42568"/>
        <c:axId val="18631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42568"/>
        <c:axId val="186317752"/>
      </c:lineChart>
      <c:dateAx>
        <c:axId val="18624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17752"/>
        <c:crosses val="autoZero"/>
        <c:auto val="1"/>
        <c:lblOffset val="100"/>
        <c:baseTimeUnit val="years"/>
      </c:dateAx>
      <c:valAx>
        <c:axId val="18631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6242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9096"/>
        <c:axId val="12479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9096"/>
        <c:axId val="124799488"/>
      </c:lineChart>
      <c:dateAx>
        <c:axId val="124799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799488"/>
        <c:crosses val="autoZero"/>
        <c:auto val="1"/>
        <c:lblOffset val="100"/>
        <c:baseTimeUnit val="years"/>
      </c:dateAx>
      <c:valAx>
        <c:axId val="12479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2479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1056"/>
        <c:axId val="12480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1056"/>
        <c:axId val="124801448"/>
      </c:lineChart>
      <c:dateAx>
        <c:axId val="1248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801448"/>
        <c:crosses val="autoZero"/>
        <c:auto val="1"/>
        <c:lblOffset val="100"/>
        <c:baseTimeUnit val="years"/>
      </c:dateAx>
      <c:valAx>
        <c:axId val="12480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248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763.94</c:v>
                </c:pt>
                <c:pt idx="1">
                  <c:v>568.38</c:v>
                </c:pt>
                <c:pt idx="2">
                  <c:v>490.37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0664"/>
        <c:axId val="12479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0664"/>
        <c:axId val="124798704"/>
      </c:lineChart>
      <c:dateAx>
        <c:axId val="12480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4798704"/>
        <c:crosses val="autoZero"/>
        <c:auto val="1"/>
        <c:lblOffset val="100"/>
        <c:baseTimeUnit val="years"/>
      </c:dateAx>
      <c:valAx>
        <c:axId val="12479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24800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88.26</c:v>
                </c:pt>
                <c:pt idx="1">
                  <c:v>90.54</c:v>
                </c:pt>
                <c:pt idx="2">
                  <c:v>91.38</c:v>
                </c:pt>
                <c:pt idx="3">
                  <c:v>91.84</c:v>
                </c:pt>
                <c:pt idx="4">
                  <c:v>91.47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7528"/>
        <c:axId val="18594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97528"/>
        <c:axId val="185949456"/>
      </c:lineChart>
      <c:dateAx>
        <c:axId val="12479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49456"/>
        <c:crosses val="autoZero"/>
        <c:auto val="1"/>
        <c:lblOffset val="100"/>
        <c:baseTimeUnit val="years"/>
      </c:dateAx>
      <c:valAx>
        <c:axId val="18594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2479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50632"/>
        <c:axId val="18595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50632"/>
        <c:axId val="185951024"/>
      </c:lineChart>
      <c:dateAx>
        <c:axId val="185950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51024"/>
        <c:crosses val="autoZero"/>
        <c:auto val="1"/>
        <c:lblOffset val="100"/>
        <c:baseTimeUnit val="years"/>
      </c:dateAx>
      <c:valAx>
        <c:axId val="18595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5950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17.989999999999998</c:v>
                </c:pt>
                <c:pt idx="1">
                  <c:v>18.63</c:v>
                </c:pt>
                <c:pt idx="2">
                  <c:v>19.579999999999998</c:v>
                </c:pt>
                <c:pt idx="3">
                  <c:v>20.74</c:v>
                </c:pt>
                <c:pt idx="4">
                  <c:v>21.56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52200"/>
        <c:axId val="18595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52200"/>
        <c:axId val="185952592"/>
      </c:lineChart>
      <c:dateAx>
        <c:axId val="18595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952592"/>
        <c:crosses val="autoZero"/>
        <c:auto val="1"/>
        <c:lblOffset val="100"/>
        <c:baseTimeUnit val="years"/>
      </c:dateAx>
      <c:valAx>
        <c:axId val="18595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595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80.55</c:v>
                </c:pt>
                <c:pt idx="1">
                  <c:v>80.98</c:v>
                </c:pt>
                <c:pt idx="2">
                  <c:v>84.67</c:v>
                </c:pt>
                <c:pt idx="3">
                  <c:v>85.34</c:v>
                </c:pt>
                <c:pt idx="4">
                  <c:v>81.36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46488"/>
        <c:axId val="18644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6488"/>
        <c:axId val="186446880"/>
      </c:lineChart>
      <c:dateAx>
        <c:axId val="18644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446880"/>
        <c:crosses val="autoZero"/>
        <c:auto val="1"/>
        <c:lblOffset val="100"/>
        <c:baseTimeUnit val="years"/>
      </c:dateAx>
      <c:valAx>
        <c:axId val="18644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8644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【1,225.44】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【82.67】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【215.23】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栃木県　さくら市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7</v>
      </c>
      <c r="C7" s="42"/>
      <c r="D7" s="42"/>
      <c r="E7" s="42"/>
      <c r="F7" s="42"/>
      <c r="G7" s="42"/>
      <c r="H7" s="42"/>
      <c r="I7" s="42" t="s">
        <v>14</v>
      </c>
      <c r="J7" s="42"/>
      <c r="K7" s="42"/>
      <c r="L7" s="42"/>
      <c r="M7" s="42"/>
      <c r="N7" s="42"/>
      <c r="O7" s="42"/>
      <c r="P7" s="42" t="s">
        <v>4</v>
      </c>
      <c r="Q7" s="42"/>
      <c r="R7" s="42"/>
      <c r="S7" s="42"/>
      <c r="T7" s="42"/>
      <c r="U7" s="42"/>
      <c r="V7" s="42"/>
      <c r="W7" s="42" t="s">
        <v>15</v>
      </c>
      <c r="X7" s="42"/>
      <c r="Y7" s="42"/>
      <c r="Z7" s="42"/>
      <c r="AA7" s="42"/>
      <c r="AB7" s="42"/>
      <c r="AC7" s="42"/>
      <c r="AD7" s="42" t="s">
        <v>3</v>
      </c>
      <c r="AE7" s="42"/>
      <c r="AF7" s="42"/>
      <c r="AG7" s="42"/>
      <c r="AH7" s="42"/>
      <c r="AI7" s="42"/>
      <c r="AJ7" s="42"/>
      <c r="AK7" s="3"/>
      <c r="AL7" s="42" t="s">
        <v>16</v>
      </c>
      <c r="AM7" s="42"/>
      <c r="AN7" s="42"/>
      <c r="AO7" s="42"/>
      <c r="AP7" s="42"/>
      <c r="AQ7" s="42"/>
      <c r="AR7" s="42"/>
      <c r="AS7" s="42"/>
      <c r="AT7" s="42" t="s">
        <v>11</v>
      </c>
      <c r="AU7" s="42"/>
      <c r="AV7" s="42"/>
      <c r="AW7" s="42"/>
      <c r="AX7" s="42"/>
      <c r="AY7" s="42"/>
      <c r="AZ7" s="42"/>
      <c r="BA7" s="42"/>
      <c r="BB7" s="42" t="s">
        <v>17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18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特定環境保全公共下水道</v>
      </c>
      <c r="Q8" s="43"/>
      <c r="R8" s="43"/>
      <c r="S8" s="43"/>
      <c r="T8" s="43"/>
      <c r="U8" s="43"/>
      <c r="V8" s="43"/>
      <c r="W8" s="43" t="str">
        <f>データ!L6</f>
        <v>D2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44378</v>
      </c>
      <c r="AM8" s="45"/>
      <c r="AN8" s="45"/>
      <c r="AO8" s="45"/>
      <c r="AP8" s="45"/>
      <c r="AQ8" s="45"/>
      <c r="AR8" s="45"/>
      <c r="AS8" s="45"/>
      <c r="AT8" s="46">
        <f>データ!T6</f>
        <v>125.63</v>
      </c>
      <c r="AU8" s="46"/>
      <c r="AV8" s="46"/>
      <c r="AW8" s="46"/>
      <c r="AX8" s="46"/>
      <c r="AY8" s="46"/>
      <c r="AZ8" s="46"/>
      <c r="BA8" s="46"/>
      <c r="BB8" s="46">
        <f>データ!U6</f>
        <v>353.24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13</v>
      </c>
      <c r="BM8" s="48"/>
      <c r="BN8" s="16" t="s">
        <v>20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23</v>
      </c>
      <c r="J9" s="42"/>
      <c r="K9" s="42"/>
      <c r="L9" s="42"/>
      <c r="M9" s="42"/>
      <c r="N9" s="42"/>
      <c r="O9" s="42"/>
      <c r="P9" s="42" t="s">
        <v>26</v>
      </c>
      <c r="Q9" s="42"/>
      <c r="R9" s="42"/>
      <c r="S9" s="42"/>
      <c r="T9" s="42"/>
      <c r="U9" s="42"/>
      <c r="V9" s="42"/>
      <c r="W9" s="42" t="s">
        <v>29</v>
      </c>
      <c r="X9" s="42"/>
      <c r="Y9" s="42"/>
      <c r="Z9" s="42"/>
      <c r="AA9" s="42"/>
      <c r="AB9" s="42"/>
      <c r="AC9" s="42"/>
      <c r="AD9" s="42" t="s">
        <v>21</v>
      </c>
      <c r="AE9" s="42"/>
      <c r="AF9" s="42"/>
      <c r="AG9" s="42"/>
      <c r="AH9" s="42"/>
      <c r="AI9" s="42"/>
      <c r="AJ9" s="42"/>
      <c r="AK9" s="3"/>
      <c r="AL9" s="42" t="s">
        <v>30</v>
      </c>
      <c r="AM9" s="42"/>
      <c r="AN9" s="42"/>
      <c r="AO9" s="42"/>
      <c r="AP9" s="42"/>
      <c r="AQ9" s="42"/>
      <c r="AR9" s="42"/>
      <c r="AS9" s="42"/>
      <c r="AT9" s="42" t="s">
        <v>32</v>
      </c>
      <c r="AU9" s="42"/>
      <c r="AV9" s="42"/>
      <c r="AW9" s="42"/>
      <c r="AX9" s="42"/>
      <c r="AY9" s="42"/>
      <c r="AZ9" s="42"/>
      <c r="BA9" s="42"/>
      <c r="BB9" s="42" t="s">
        <v>35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36</v>
      </c>
      <c r="BM9" s="50"/>
      <c r="BN9" s="17" t="s">
        <v>38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13.55</v>
      </c>
      <c r="Q10" s="46"/>
      <c r="R10" s="46"/>
      <c r="S10" s="46"/>
      <c r="T10" s="46"/>
      <c r="U10" s="46"/>
      <c r="V10" s="46"/>
      <c r="W10" s="46">
        <f>データ!Q6</f>
        <v>98.71</v>
      </c>
      <c r="X10" s="46"/>
      <c r="Y10" s="46"/>
      <c r="Z10" s="46"/>
      <c r="AA10" s="46"/>
      <c r="AB10" s="46"/>
      <c r="AC10" s="46"/>
      <c r="AD10" s="45">
        <f>データ!R6</f>
        <v>2480</v>
      </c>
      <c r="AE10" s="45"/>
      <c r="AF10" s="45"/>
      <c r="AG10" s="45"/>
      <c r="AH10" s="45"/>
      <c r="AI10" s="45"/>
      <c r="AJ10" s="45"/>
      <c r="AK10" s="2"/>
      <c r="AL10" s="45">
        <f>データ!V6</f>
        <v>5991</v>
      </c>
      <c r="AM10" s="45"/>
      <c r="AN10" s="45"/>
      <c r="AO10" s="45"/>
      <c r="AP10" s="45"/>
      <c r="AQ10" s="45"/>
      <c r="AR10" s="45"/>
      <c r="AS10" s="45"/>
      <c r="AT10" s="46">
        <f>データ!W6</f>
        <v>1.46</v>
      </c>
      <c r="AU10" s="46"/>
      <c r="AV10" s="46"/>
      <c r="AW10" s="46"/>
      <c r="AX10" s="46"/>
      <c r="AY10" s="46"/>
      <c r="AZ10" s="46"/>
      <c r="BA10" s="46"/>
      <c r="BB10" s="46">
        <f>データ!X6</f>
        <v>4103.42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39</v>
      </c>
      <c r="BM10" s="52"/>
      <c r="BN10" s="18" t="s">
        <v>43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46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27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48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47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50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49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52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41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54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6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31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45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55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10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105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58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60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61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62</v>
      </c>
    </row>
    <row r="84" spans="1:78" x14ac:dyDescent="0.15">
      <c r="C84" s="2" t="s">
        <v>63</v>
      </c>
    </row>
    <row r="85" spans="1:78" hidden="1" x14ac:dyDescent="0.15">
      <c r="B85" s="6" t="s">
        <v>64</v>
      </c>
      <c r="C85" s="6"/>
      <c r="D85" s="6"/>
      <c r="E85" s="6" t="s">
        <v>65</v>
      </c>
      <c r="F85" s="6" t="s">
        <v>66</v>
      </c>
      <c r="G85" s="6" t="s">
        <v>67</v>
      </c>
      <c r="H85" s="6" t="s">
        <v>53</v>
      </c>
      <c r="I85" s="6" t="s">
        <v>8</v>
      </c>
      <c r="J85" s="6" t="s">
        <v>68</v>
      </c>
      <c r="K85" s="6" t="s">
        <v>69</v>
      </c>
      <c r="L85" s="6" t="s">
        <v>34</v>
      </c>
      <c r="M85" s="6" t="s">
        <v>37</v>
      </c>
      <c r="N85" s="6" t="s">
        <v>70</v>
      </c>
      <c r="O85" s="6" t="s">
        <v>59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44</v>
      </c>
      <c r="G86" s="6" t="s">
        <v>44</v>
      </c>
      <c r="H86" s="6" t="str">
        <f>データ!BP6</f>
        <v>【1,225.44】</v>
      </c>
      <c r="I86" s="6" t="str">
        <f>データ!CA6</f>
        <v>【75.58】</v>
      </c>
      <c r="J86" s="6" t="str">
        <f>データ!CL6</f>
        <v>【215.23】</v>
      </c>
      <c r="K86" s="6" t="str">
        <f>データ!CW6</f>
        <v>【42.66】</v>
      </c>
      <c r="L86" s="6" t="str">
        <f>データ!DH6</f>
        <v>【82.67】</v>
      </c>
      <c r="M86" s="6" t="s">
        <v>44</v>
      </c>
      <c r="N86" s="6" t="s">
        <v>44</v>
      </c>
      <c r="O86" s="6" t="str">
        <f>データ!EO6</f>
        <v>【0.10】</v>
      </c>
    </row>
  </sheetData>
  <sheetProtection algorithmName="SHA-512" hashValue="X99ItbPWd/PPo6Wwf3w4KT1ARuRXXm6c7XGetk9Yx4j5PF2B9EgefOS/jok74dCkOQSQ+8ySDDK31QgI7UQN1Q==" saltValue="tUO2DC1YZHQfBWnBoOf8wQ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40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19</v>
      </c>
      <c r="B3" s="29" t="s">
        <v>33</v>
      </c>
      <c r="C3" s="29" t="s">
        <v>72</v>
      </c>
      <c r="D3" s="29" t="s">
        <v>51</v>
      </c>
      <c r="E3" s="29" t="s">
        <v>2</v>
      </c>
      <c r="F3" s="29" t="s">
        <v>1</v>
      </c>
      <c r="G3" s="29" t="s">
        <v>24</v>
      </c>
      <c r="H3" s="77" t="s">
        <v>56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73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10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74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25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75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28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76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77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78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80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81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82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83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84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85</v>
      </c>
      <c r="B5" s="31"/>
      <c r="C5" s="31"/>
      <c r="D5" s="31"/>
      <c r="E5" s="31"/>
      <c r="F5" s="31"/>
      <c r="G5" s="31"/>
      <c r="H5" s="35" t="s">
        <v>71</v>
      </c>
      <c r="I5" s="35" t="s">
        <v>86</v>
      </c>
      <c r="J5" s="35" t="s">
        <v>87</v>
      </c>
      <c r="K5" s="35" t="s">
        <v>88</v>
      </c>
      <c r="L5" s="35" t="s">
        <v>89</v>
      </c>
      <c r="M5" s="35" t="s">
        <v>3</v>
      </c>
      <c r="N5" s="35" t="s">
        <v>90</v>
      </c>
      <c r="O5" s="35" t="s">
        <v>91</v>
      </c>
      <c r="P5" s="35" t="s">
        <v>92</v>
      </c>
      <c r="Q5" s="35" t="s">
        <v>93</v>
      </c>
      <c r="R5" s="35" t="s">
        <v>5</v>
      </c>
      <c r="S5" s="35" t="s">
        <v>94</v>
      </c>
      <c r="T5" s="35" t="s">
        <v>95</v>
      </c>
      <c r="U5" s="35" t="s">
        <v>79</v>
      </c>
      <c r="V5" s="35" t="s">
        <v>96</v>
      </c>
      <c r="W5" s="35" t="s">
        <v>97</v>
      </c>
      <c r="X5" s="35" t="s">
        <v>98</v>
      </c>
      <c r="Y5" s="35" t="s">
        <v>99</v>
      </c>
      <c r="Z5" s="35" t="s">
        <v>42</v>
      </c>
      <c r="AA5" s="35" t="s">
        <v>100</v>
      </c>
      <c r="AB5" s="35" t="s">
        <v>101</v>
      </c>
      <c r="AC5" s="35" t="s">
        <v>102</v>
      </c>
      <c r="AD5" s="35" t="s">
        <v>104</v>
      </c>
      <c r="AE5" s="35" t="s">
        <v>106</v>
      </c>
      <c r="AF5" s="35" t="s">
        <v>107</v>
      </c>
      <c r="AG5" s="35" t="s">
        <v>108</v>
      </c>
      <c r="AH5" s="35" t="s">
        <v>109</v>
      </c>
      <c r="AI5" s="35" t="s">
        <v>64</v>
      </c>
      <c r="AJ5" s="35" t="s">
        <v>99</v>
      </c>
      <c r="AK5" s="35" t="s">
        <v>42</v>
      </c>
      <c r="AL5" s="35" t="s">
        <v>100</v>
      </c>
      <c r="AM5" s="35" t="s">
        <v>101</v>
      </c>
      <c r="AN5" s="35" t="s">
        <v>102</v>
      </c>
      <c r="AO5" s="35" t="s">
        <v>104</v>
      </c>
      <c r="AP5" s="35" t="s">
        <v>106</v>
      </c>
      <c r="AQ5" s="35" t="s">
        <v>107</v>
      </c>
      <c r="AR5" s="35" t="s">
        <v>108</v>
      </c>
      <c r="AS5" s="35" t="s">
        <v>109</v>
      </c>
      <c r="AT5" s="35" t="s">
        <v>103</v>
      </c>
      <c r="AU5" s="35" t="s">
        <v>99</v>
      </c>
      <c r="AV5" s="35" t="s">
        <v>42</v>
      </c>
      <c r="AW5" s="35" t="s">
        <v>100</v>
      </c>
      <c r="AX5" s="35" t="s">
        <v>101</v>
      </c>
      <c r="AY5" s="35" t="s">
        <v>102</v>
      </c>
      <c r="AZ5" s="35" t="s">
        <v>104</v>
      </c>
      <c r="BA5" s="35" t="s">
        <v>106</v>
      </c>
      <c r="BB5" s="35" t="s">
        <v>107</v>
      </c>
      <c r="BC5" s="35" t="s">
        <v>108</v>
      </c>
      <c r="BD5" s="35" t="s">
        <v>109</v>
      </c>
      <c r="BE5" s="35" t="s">
        <v>103</v>
      </c>
      <c r="BF5" s="35" t="s">
        <v>99</v>
      </c>
      <c r="BG5" s="35" t="s">
        <v>42</v>
      </c>
      <c r="BH5" s="35" t="s">
        <v>100</v>
      </c>
      <c r="BI5" s="35" t="s">
        <v>101</v>
      </c>
      <c r="BJ5" s="35" t="s">
        <v>102</v>
      </c>
      <c r="BK5" s="35" t="s">
        <v>104</v>
      </c>
      <c r="BL5" s="35" t="s">
        <v>106</v>
      </c>
      <c r="BM5" s="35" t="s">
        <v>107</v>
      </c>
      <c r="BN5" s="35" t="s">
        <v>108</v>
      </c>
      <c r="BO5" s="35" t="s">
        <v>109</v>
      </c>
      <c r="BP5" s="35" t="s">
        <v>103</v>
      </c>
      <c r="BQ5" s="35" t="s">
        <v>99</v>
      </c>
      <c r="BR5" s="35" t="s">
        <v>42</v>
      </c>
      <c r="BS5" s="35" t="s">
        <v>100</v>
      </c>
      <c r="BT5" s="35" t="s">
        <v>101</v>
      </c>
      <c r="BU5" s="35" t="s">
        <v>102</v>
      </c>
      <c r="BV5" s="35" t="s">
        <v>104</v>
      </c>
      <c r="BW5" s="35" t="s">
        <v>106</v>
      </c>
      <c r="BX5" s="35" t="s">
        <v>107</v>
      </c>
      <c r="BY5" s="35" t="s">
        <v>108</v>
      </c>
      <c r="BZ5" s="35" t="s">
        <v>109</v>
      </c>
      <c r="CA5" s="35" t="s">
        <v>103</v>
      </c>
      <c r="CB5" s="35" t="s">
        <v>99</v>
      </c>
      <c r="CC5" s="35" t="s">
        <v>42</v>
      </c>
      <c r="CD5" s="35" t="s">
        <v>100</v>
      </c>
      <c r="CE5" s="35" t="s">
        <v>101</v>
      </c>
      <c r="CF5" s="35" t="s">
        <v>102</v>
      </c>
      <c r="CG5" s="35" t="s">
        <v>104</v>
      </c>
      <c r="CH5" s="35" t="s">
        <v>106</v>
      </c>
      <c r="CI5" s="35" t="s">
        <v>107</v>
      </c>
      <c r="CJ5" s="35" t="s">
        <v>108</v>
      </c>
      <c r="CK5" s="35" t="s">
        <v>109</v>
      </c>
      <c r="CL5" s="35" t="s">
        <v>103</v>
      </c>
      <c r="CM5" s="35" t="s">
        <v>99</v>
      </c>
      <c r="CN5" s="35" t="s">
        <v>42</v>
      </c>
      <c r="CO5" s="35" t="s">
        <v>100</v>
      </c>
      <c r="CP5" s="35" t="s">
        <v>101</v>
      </c>
      <c r="CQ5" s="35" t="s">
        <v>102</v>
      </c>
      <c r="CR5" s="35" t="s">
        <v>104</v>
      </c>
      <c r="CS5" s="35" t="s">
        <v>106</v>
      </c>
      <c r="CT5" s="35" t="s">
        <v>107</v>
      </c>
      <c r="CU5" s="35" t="s">
        <v>108</v>
      </c>
      <c r="CV5" s="35" t="s">
        <v>109</v>
      </c>
      <c r="CW5" s="35" t="s">
        <v>103</v>
      </c>
      <c r="CX5" s="35" t="s">
        <v>99</v>
      </c>
      <c r="CY5" s="35" t="s">
        <v>42</v>
      </c>
      <c r="CZ5" s="35" t="s">
        <v>100</v>
      </c>
      <c r="DA5" s="35" t="s">
        <v>101</v>
      </c>
      <c r="DB5" s="35" t="s">
        <v>102</v>
      </c>
      <c r="DC5" s="35" t="s">
        <v>104</v>
      </c>
      <c r="DD5" s="35" t="s">
        <v>106</v>
      </c>
      <c r="DE5" s="35" t="s">
        <v>107</v>
      </c>
      <c r="DF5" s="35" t="s">
        <v>108</v>
      </c>
      <c r="DG5" s="35" t="s">
        <v>109</v>
      </c>
      <c r="DH5" s="35" t="s">
        <v>103</v>
      </c>
      <c r="DI5" s="35" t="s">
        <v>99</v>
      </c>
      <c r="DJ5" s="35" t="s">
        <v>42</v>
      </c>
      <c r="DK5" s="35" t="s">
        <v>100</v>
      </c>
      <c r="DL5" s="35" t="s">
        <v>101</v>
      </c>
      <c r="DM5" s="35" t="s">
        <v>102</v>
      </c>
      <c r="DN5" s="35" t="s">
        <v>104</v>
      </c>
      <c r="DO5" s="35" t="s">
        <v>106</v>
      </c>
      <c r="DP5" s="35" t="s">
        <v>107</v>
      </c>
      <c r="DQ5" s="35" t="s">
        <v>108</v>
      </c>
      <c r="DR5" s="35" t="s">
        <v>109</v>
      </c>
      <c r="DS5" s="35" t="s">
        <v>103</v>
      </c>
      <c r="DT5" s="35" t="s">
        <v>99</v>
      </c>
      <c r="DU5" s="35" t="s">
        <v>42</v>
      </c>
      <c r="DV5" s="35" t="s">
        <v>100</v>
      </c>
      <c r="DW5" s="35" t="s">
        <v>101</v>
      </c>
      <c r="DX5" s="35" t="s">
        <v>102</v>
      </c>
      <c r="DY5" s="35" t="s">
        <v>104</v>
      </c>
      <c r="DZ5" s="35" t="s">
        <v>106</v>
      </c>
      <c r="EA5" s="35" t="s">
        <v>107</v>
      </c>
      <c r="EB5" s="35" t="s">
        <v>108</v>
      </c>
      <c r="EC5" s="35" t="s">
        <v>109</v>
      </c>
      <c r="ED5" s="35" t="s">
        <v>103</v>
      </c>
      <c r="EE5" s="35" t="s">
        <v>99</v>
      </c>
      <c r="EF5" s="35" t="s">
        <v>42</v>
      </c>
      <c r="EG5" s="35" t="s">
        <v>100</v>
      </c>
      <c r="EH5" s="35" t="s">
        <v>101</v>
      </c>
      <c r="EI5" s="35" t="s">
        <v>102</v>
      </c>
      <c r="EJ5" s="35" t="s">
        <v>104</v>
      </c>
      <c r="EK5" s="35" t="s">
        <v>106</v>
      </c>
      <c r="EL5" s="35" t="s">
        <v>107</v>
      </c>
      <c r="EM5" s="35" t="s">
        <v>108</v>
      </c>
      <c r="EN5" s="35" t="s">
        <v>109</v>
      </c>
      <c r="EO5" s="35" t="s">
        <v>103</v>
      </c>
    </row>
    <row r="6" spans="1:145" s="26" customFormat="1" x14ac:dyDescent="0.15">
      <c r="A6" s="27" t="s">
        <v>110</v>
      </c>
      <c r="B6" s="32">
        <f t="shared" ref="B6:X6" si="1">B7</f>
        <v>2017</v>
      </c>
      <c r="C6" s="32">
        <f t="shared" si="1"/>
        <v>92142</v>
      </c>
      <c r="D6" s="32">
        <f t="shared" si="1"/>
        <v>47</v>
      </c>
      <c r="E6" s="32">
        <f t="shared" si="1"/>
        <v>17</v>
      </c>
      <c r="F6" s="32">
        <f t="shared" si="1"/>
        <v>4</v>
      </c>
      <c r="G6" s="32">
        <f t="shared" si="1"/>
        <v>0</v>
      </c>
      <c r="H6" s="32" t="str">
        <f t="shared" si="1"/>
        <v>栃木県　さくら市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特定環境保全公共下水道</v>
      </c>
      <c r="L6" s="32" t="str">
        <f t="shared" si="1"/>
        <v>D2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13.55</v>
      </c>
      <c r="Q6" s="36">
        <f t="shared" si="1"/>
        <v>98.71</v>
      </c>
      <c r="R6" s="36">
        <f t="shared" si="1"/>
        <v>2480</v>
      </c>
      <c r="S6" s="36">
        <f t="shared" si="1"/>
        <v>44378</v>
      </c>
      <c r="T6" s="36">
        <f t="shared" si="1"/>
        <v>125.63</v>
      </c>
      <c r="U6" s="36">
        <f t="shared" si="1"/>
        <v>353.24</v>
      </c>
      <c r="V6" s="36">
        <f t="shared" si="1"/>
        <v>5991</v>
      </c>
      <c r="W6" s="36">
        <f t="shared" si="1"/>
        <v>1.46</v>
      </c>
      <c r="X6" s="36">
        <f t="shared" si="1"/>
        <v>4103.42</v>
      </c>
      <c r="Y6" s="40">
        <f t="shared" ref="Y6:AH6" si="2">IF(Y7="",NA(),Y7)</f>
        <v>89.99</v>
      </c>
      <c r="Z6" s="40">
        <f t="shared" si="2"/>
        <v>92.07</v>
      </c>
      <c r="AA6" s="40">
        <f t="shared" si="2"/>
        <v>92.63</v>
      </c>
      <c r="AB6" s="40">
        <f t="shared" si="2"/>
        <v>92.77</v>
      </c>
      <c r="AC6" s="40">
        <f t="shared" si="2"/>
        <v>91.62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763.94</v>
      </c>
      <c r="BG6" s="40">
        <f t="shared" si="5"/>
        <v>568.38</v>
      </c>
      <c r="BH6" s="40">
        <f t="shared" si="5"/>
        <v>490.37</v>
      </c>
      <c r="BI6" s="36">
        <f t="shared" si="5"/>
        <v>0</v>
      </c>
      <c r="BJ6" s="36">
        <f t="shared" si="5"/>
        <v>0</v>
      </c>
      <c r="BK6" s="40">
        <f t="shared" si="5"/>
        <v>1554.05</v>
      </c>
      <c r="BL6" s="40">
        <f t="shared" si="5"/>
        <v>1436</v>
      </c>
      <c r="BM6" s="40">
        <f t="shared" si="5"/>
        <v>1434.89</v>
      </c>
      <c r="BN6" s="40">
        <f t="shared" si="5"/>
        <v>1298.9100000000001</v>
      </c>
      <c r="BO6" s="40">
        <f t="shared" si="5"/>
        <v>1243.71</v>
      </c>
      <c r="BP6" s="36" t="str">
        <f>IF(BP7="","",IF(BP7="-","【-】","【"&amp;SUBSTITUTE(TEXT(BP7,"#,##0.00"),"-","△")&amp;"】"))</f>
        <v>【1,225.44】</v>
      </c>
      <c r="BQ6" s="40">
        <f t="shared" ref="BQ6:BZ6" si="6">IF(BQ7="",NA(),BQ7)</f>
        <v>88.26</v>
      </c>
      <c r="BR6" s="40">
        <f t="shared" si="6"/>
        <v>90.54</v>
      </c>
      <c r="BS6" s="40">
        <f t="shared" si="6"/>
        <v>91.38</v>
      </c>
      <c r="BT6" s="40">
        <f t="shared" si="6"/>
        <v>91.84</v>
      </c>
      <c r="BU6" s="40">
        <f t="shared" si="6"/>
        <v>91.47</v>
      </c>
      <c r="BV6" s="40">
        <f t="shared" si="6"/>
        <v>53.01</v>
      </c>
      <c r="BW6" s="40">
        <f t="shared" si="6"/>
        <v>66.56</v>
      </c>
      <c r="BX6" s="40">
        <f t="shared" si="6"/>
        <v>66.22</v>
      </c>
      <c r="BY6" s="40">
        <f t="shared" si="6"/>
        <v>69.87</v>
      </c>
      <c r="BZ6" s="40">
        <f t="shared" si="6"/>
        <v>74.3</v>
      </c>
      <c r="CA6" s="36" t="str">
        <f>IF(CA7="","",IF(CA7="-","【-】","【"&amp;SUBSTITUTE(TEXT(CA7,"#,##0.00"),"-","△")&amp;"】"))</f>
        <v>【75.58】</v>
      </c>
      <c r="CB6" s="40">
        <f t="shared" ref="CB6:CK6" si="7">IF(CB7="",NA(),CB7)</f>
        <v>150</v>
      </c>
      <c r="CC6" s="40">
        <f t="shared" si="7"/>
        <v>150</v>
      </c>
      <c r="CD6" s="40">
        <f t="shared" si="7"/>
        <v>150</v>
      </c>
      <c r="CE6" s="40">
        <f t="shared" si="7"/>
        <v>150</v>
      </c>
      <c r="CF6" s="40">
        <f t="shared" si="7"/>
        <v>150</v>
      </c>
      <c r="CG6" s="40">
        <f t="shared" si="7"/>
        <v>299.39</v>
      </c>
      <c r="CH6" s="40">
        <f t="shared" si="7"/>
        <v>244.29</v>
      </c>
      <c r="CI6" s="40">
        <f t="shared" si="7"/>
        <v>246.72</v>
      </c>
      <c r="CJ6" s="40">
        <f t="shared" si="7"/>
        <v>234.96</v>
      </c>
      <c r="CK6" s="40">
        <f t="shared" si="7"/>
        <v>221.81</v>
      </c>
      <c r="CL6" s="36" t="str">
        <f>IF(CL7="","",IF(CL7="-","【-】","【"&amp;SUBSTITUTE(TEXT(CL7,"#,##0.00"),"-","△")&amp;"】"))</f>
        <v>【215.23】</v>
      </c>
      <c r="CM6" s="40">
        <f t="shared" ref="CM6:CV6" si="8">IF(CM7="",NA(),CM7)</f>
        <v>17.989999999999998</v>
      </c>
      <c r="CN6" s="40">
        <f t="shared" si="8"/>
        <v>18.63</v>
      </c>
      <c r="CO6" s="40">
        <f t="shared" si="8"/>
        <v>19.579999999999998</v>
      </c>
      <c r="CP6" s="40">
        <f t="shared" si="8"/>
        <v>20.74</v>
      </c>
      <c r="CQ6" s="40">
        <f t="shared" si="8"/>
        <v>21.56</v>
      </c>
      <c r="CR6" s="40">
        <f t="shared" si="8"/>
        <v>36.200000000000003</v>
      </c>
      <c r="CS6" s="40">
        <f t="shared" si="8"/>
        <v>43.58</v>
      </c>
      <c r="CT6" s="40">
        <f t="shared" si="8"/>
        <v>41.35</v>
      </c>
      <c r="CU6" s="40">
        <f t="shared" si="8"/>
        <v>42.9</v>
      </c>
      <c r="CV6" s="40">
        <f t="shared" si="8"/>
        <v>43.36</v>
      </c>
      <c r="CW6" s="36" t="str">
        <f>IF(CW7="","",IF(CW7="-","【-】","【"&amp;SUBSTITUTE(TEXT(CW7,"#,##0.00"),"-","△")&amp;"】"))</f>
        <v>【42.66】</v>
      </c>
      <c r="CX6" s="40">
        <f t="shared" ref="CX6:DG6" si="9">IF(CX7="",NA(),CX7)</f>
        <v>80.55</v>
      </c>
      <c r="CY6" s="40">
        <f t="shared" si="9"/>
        <v>80.98</v>
      </c>
      <c r="CZ6" s="40">
        <f t="shared" si="9"/>
        <v>84.67</v>
      </c>
      <c r="DA6" s="40">
        <f t="shared" si="9"/>
        <v>85.34</v>
      </c>
      <c r="DB6" s="40">
        <f t="shared" si="9"/>
        <v>81.36</v>
      </c>
      <c r="DC6" s="40">
        <f t="shared" si="9"/>
        <v>71.069999999999993</v>
      </c>
      <c r="DD6" s="40">
        <f t="shared" si="9"/>
        <v>82.35</v>
      </c>
      <c r="DE6" s="40">
        <f t="shared" si="9"/>
        <v>82.9</v>
      </c>
      <c r="DF6" s="40">
        <f t="shared" si="9"/>
        <v>83.5</v>
      </c>
      <c r="DG6" s="40">
        <f t="shared" si="9"/>
        <v>83.06</v>
      </c>
      <c r="DH6" s="36" t="str">
        <f>IF(DH7="","",IF(DH7="-","【-】","【"&amp;SUBSTITUTE(TEXT(DH7,"#,##0.00"),"-","△")&amp;"】"))</f>
        <v>【82.67】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36">
        <f t="shared" ref="EE6:EN6" si="12">IF(EE7="",NA(),EE7)</f>
        <v>0</v>
      </c>
      <c r="EF6" s="36">
        <f t="shared" si="12"/>
        <v>0</v>
      </c>
      <c r="EG6" s="36">
        <f t="shared" si="12"/>
        <v>0</v>
      </c>
      <c r="EH6" s="36">
        <f t="shared" si="12"/>
        <v>0</v>
      </c>
      <c r="EI6" s="36">
        <f t="shared" si="12"/>
        <v>0</v>
      </c>
      <c r="EJ6" s="40">
        <f t="shared" si="12"/>
        <v>7.0000000000000007E-2</v>
      </c>
      <c r="EK6" s="40">
        <f t="shared" si="12"/>
        <v>0.04</v>
      </c>
      <c r="EL6" s="40">
        <f t="shared" si="12"/>
        <v>7.0000000000000007E-2</v>
      </c>
      <c r="EM6" s="40">
        <f t="shared" si="12"/>
        <v>0.09</v>
      </c>
      <c r="EN6" s="40">
        <f t="shared" si="12"/>
        <v>0.09</v>
      </c>
      <c r="EO6" s="36" t="str">
        <f>IF(EO7="","",IF(EO7="-","【-】","【"&amp;SUBSTITUTE(TEXT(EO7,"#,##0.00"),"-","△")&amp;"】"))</f>
        <v>【0.10】</v>
      </c>
    </row>
    <row r="7" spans="1:145" s="26" customFormat="1" x14ac:dyDescent="0.15">
      <c r="A7" s="27"/>
      <c r="B7" s="33">
        <v>2017</v>
      </c>
      <c r="C7" s="33">
        <v>92142</v>
      </c>
      <c r="D7" s="33">
        <v>47</v>
      </c>
      <c r="E7" s="33">
        <v>17</v>
      </c>
      <c r="F7" s="33">
        <v>4</v>
      </c>
      <c r="G7" s="33">
        <v>0</v>
      </c>
      <c r="H7" s="33" t="s">
        <v>111</v>
      </c>
      <c r="I7" s="33" t="s">
        <v>112</v>
      </c>
      <c r="J7" s="33" t="s">
        <v>113</v>
      </c>
      <c r="K7" s="33" t="s">
        <v>12</v>
      </c>
      <c r="L7" s="33" t="s">
        <v>114</v>
      </c>
      <c r="M7" s="33" t="s">
        <v>115</v>
      </c>
      <c r="N7" s="37" t="s">
        <v>44</v>
      </c>
      <c r="O7" s="37" t="s">
        <v>116</v>
      </c>
      <c r="P7" s="37">
        <v>13.55</v>
      </c>
      <c r="Q7" s="37">
        <v>98.71</v>
      </c>
      <c r="R7" s="37">
        <v>2480</v>
      </c>
      <c r="S7" s="37">
        <v>44378</v>
      </c>
      <c r="T7" s="37">
        <v>125.63</v>
      </c>
      <c r="U7" s="37">
        <v>353.24</v>
      </c>
      <c r="V7" s="37">
        <v>5991</v>
      </c>
      <c r="W7" s="37">
        <v>1.46</v>
      </c>
      <c r="X7" s="37">
        <v>4103.42</v>
      </c>
      <c r="Y7" s="37">
        <v>89.99</v>
      </c>
      <c r="Z7" s="37">
        <v>92.07</v>
      </c>
      <c r="AA7" s="37">
        <v>92.63</v>
      </c>
      <c r="AB7" s="37">
        <v>92.77</v>
      </c>
      <c r="AC7" s="37">
        <v>91.62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763.94</v>
      </c>
      <c r="BG7" s="37">
        <v>568.38</v>
      </c>
      <c r="BH7" s="37">
        <v>490.37</v>
      </c>
      <c r="BI7" s="37">
        <v>0</v>
      </c>
      <c r="BJ7" s="37">
        <v>0</v>
      </c>
      <c r="BK7" s="37">
        <v>1554.05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88.26</v>
      </c>
      <c r="BR7" s="37">
        <v>90.54</v>
      </c>
      <c r="BS7" s="37">
        <v>91.38</v>
      </c>
      <c r="BT7" s="37">
        <v>91.84</v>
      </c>
      <c r="BU7" s="37">
        <v>91.47</v>
      </c>
      <c r="BV7" s="37">
        <v>53.01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150</v>
      </c>
      <c r="CC7" s="37">
        <v>150</v>
      </c>
      <c r="CD7" s="37">
        <v>150</v>
      </c>
      <c r="CE7" s="37">
        <v>150</v>
      </c>
      <c r="CF7" s="37">
        <v>150</v>
      </c>
      <c r="CG7" s="37">
        <v>299.39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17.989999999999998</v>
      </c>
      <c r="CN7" s="37">
        <v>18.63</v>
      </c>
      <c r="CO7" s="37">
        <v>19.579999999999998</v>
      </c>
      <c r="CP7" s="37">
        <v>20.74</v>
      </c>
      <c r="CQ7" s="37">
        <v>21.56</v>
      </c>
      <c r="CR7" s="37">
        <v>36.200000000000003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80.55</v>
      </c>
      <c r="CY7" s="37">
        <v>80.98</v>
      </c>
      <c r="CZ7" s="37">
        <v>84.67</v>
      </c>
      <c r="DA7" s="37">
        <v>85.34</v>
      </c>
      <c r="DB7" s="37">
        <v>81.36</v>
      </c>
      <c r="DC7" s="37">
        <v>71.069999999999993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117</v>
      </c>
      <c r="C9" s="28" t="s">
        <v>118</v>
      </c>
      <c r="D9" s="28" t="s">
        <v>119</v>
      </c>
      <c r="E9" s="28" t="s">
        <v>120</v>
      </c>
      <c r="F9" s="28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33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栃木県</cp:lastModifiedBy>
  <dcterms:created xsi:type="dcterms:W3CDTF">2018-12-03T09:12:51Z</dcterms:created>
  <dcterms:modified xsi:type="dcterms:W3CDTF">2019-02-07T07:36:34Z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2019-02-06T02:00:24Z</vt:filetime>
  </property>
</Properties>
</file>