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FZJ42FozCm4Hbnh5Blj9Ln93w+gecEA0MM57jGqRYVxtpy3ET/rIOdqy2iMP01izM2aL04leGu+EbbP4RTCTXQ==" workbookSaltValue="0z0f+D2LDF9F4EfYCaINQg==" workbookSpinCount="100000" lockStructure="1"/>
  <bookViews>
    <workbookView xWindow="0" yWindow="0" windowWidth="15360" windowHeight="7635"/>
  </bookViews>
  <sheets>
    <sheet name="法適用_水道事業" sheetId="4" r:id="rId1"/>
    <sheet name="データ" sheetId="5" state="hidden"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<sst xmlns="http://schemas.openxmlformats.org/spreadsheetml/2006/main" count="220" uniqueCount="107">
  <si>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</si>
  <si>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</si>
  <si>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</si>
  <si>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</si>
  <si>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</si>
  <si>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</si>
  <si>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</si>
  <si>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</si>
  <si>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</si>
  <si>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</si>
  <si>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</si>
  <si>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</si>
  <si>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</si>
  <si>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</si>
  <si>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</si>
  <si>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</si>
  <si>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</si>
  <si>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</si>
  <si>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</si>
  <si>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</si>
  <si>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</si>
  <si>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</si>
  <si>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</si>
  <si>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</si>
  <si>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</si>
  <si>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</si>
  <si>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</si>
  <si>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</si>
  <si>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</si>
  <si>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</si>
  <si>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</si>
  <si>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</si>
  <si>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</si>
  <si>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</si>
  <si>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</si>
  <si>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</si>
  <si>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</si>
  <si>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</si>
  <si>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</si>
  <si>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</si>
  <si>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</si>
  <si>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</si>
  <si>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</si>
  <si>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</si>
  <si>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</si>
  <si>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</si>
  <si>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</si>
  <si>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</si>
  <si>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</si>
  <si>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</si>
  <si>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</si>
  <si>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</si>
  <si>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</si>
  <si>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</si>
  <si>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</si>
  <si>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</si>
  <si>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</si>
  <si>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</si>
  <si>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</si>
  <si>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</si>
  <si>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</si>
  <si>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</si>
  <si>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</si>
  <si>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</si>
  <si>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</si>
  <si>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</si>
  <si>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</si>
  <si>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</si>
  <si>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</si>
  <si>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</si>
  <si>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</si>
  <si>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</si>
  <si>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</si>
  <si>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</si>
  <si>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</si>
  <si>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</si>
  <si>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</si>
  <si>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</si>
  <si>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</si>
  <si>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</si>
  <si>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</si>
  <si>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</si>
  <si>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</si>
  <si>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</si>
  <si>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</si>
  <si>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　平均的な水道管整備速度よりも緩やかに整備を進めていたため、①有形固定資産減価償却率及び②管路経年化率共に平均値を下回っています。
　しかし、地震に対する強度に不安のある石綿管が市内全域で約22Km布設されている状況にあるため、該当箇所の更新が課題となります。管路を含めた設備更新については、計画的に進めていく必要があります。</t>
    <rPh sb="1" eb="3">
      <t>ヘイキン</t>
    </rPh>
    <rPh sb="3" eb="4">
      <t>テキ</t>
    </rPh>
    <rPh sb="5" eb="8">
      <t>スイドウカン</t>
    </rPh>
    <rPh sb="8" eb="10">
      <t>セイビ</t>
    </rPh>
    <rPh sb="10" eb="12">
      <t>ソクド</t>
    </rPh>
    <rPh sb="15" eb="16">
      <t>ユル</t>
    </rPh>
    <rPh sb="19" eb="21">
      <t>セイビ</t>
    </rPh>
    <rPh sb="22" eb="23">
      <t>スス</t>
    </rPh>
    <rPh sb="31" eb="33">
      <t>ユウケイ</t>
    </rPh>
    <rPh sb="33" eb="35">
      <t>コテイ</t>
    </rPh>
    <rPh sb="35" eb="37">
      <t>シサン</t>
    </rPh>
    <rPh sb="37" eb="39">
      <t>ゲンカ</t>
    </rPh>
    <rPh sb="39" eb="41">
      <t>ショウキャク</t>
    </rPh>
    <rPh sb="41" eb="42">
      <t>リツ</t>
    </rPh>
    <rPh sb="42" eb="43">
      <t>オヨ</t>
    </rPh>
    <rPh sb="45" eb="47">
      <t>カンロ</t>
    </rPh>
    <rPh sb="47" eb="49">
      <t>ケイネン</t>
    </rPh>
    <rPh sb="49" eb="50">
      <t>カ</t>
    </rPh>
    <rPh sb="50" eb="51">
      <t>リツ</t>
    </rPh>
    <rPh sb="51" eb="52">
      <t>トモ</t>
    </rPh>
    <rPh sb="53" eb="56">
      <t>ヘイキンチ</t>
    </rPh>
    <rPh sb="57" eb="59">
      <t>シタマワ</t>
    </rPh>
    <rPh sb="71" eb="73">
      <t>ジシン</t>
    </rPh>
    <rPh sb="74" eb="75">
      <t>タイ</t>
    </rPh>
    <rPh sb="77" eb="79">
      <t>キョウド</t>
    </rPh>
    <rPh sb="80" eb="82">
      <t>フアン</t>
    </rPh>
    <rPh sb="85" eb="87">
      <t>セキメン</t>
    </rPh>
    <rPh sb="87" eb="88">
      <t>カン</t>
    </rPh>
    <rPh sb="89" eb="91">
      <t>シナイ</t>
    </rPh>
    <rPh sb="91" eb="93">
      <t>ゼンイキ</t>
    </rPh>
    <rPh sb="94" eb="95">
      <t>ヤク</t>
    </rPh>
    <rPh sb="99" eb="101">
      <t>フセツ</t>
    </rPh>
    <rPh sb="106" eb="108">
      <t>ジョウキョウ</t>
    </rPh>
    <rPh sb="114" eb="116">
      <t>ガイトウ</t>
    </rPh>
    <rPh sb="116" eb="118">
      <t>カショ</t>
    </rPh>
    <rPh sb="119" eb="121">
      <t>コウシン</t>
    </rPh>
    <rPh sb="122" eb="124">
      <t>カダイ</t>
    </rPh>
    <rPh sb="130" eb="132">
      <t>カンロ</t>
    </rPh>
    <rPh sb="133" eb="134">
      <t>フク</t>
    </rPh>
    <rPh sb="136" eb="138">
      <t>セツビ</t>
    </rPh>
    <rPh sb="138" eb="140">
      <t>コウシン</t>
    </rPh>
    <rPh sb="146" eb="149">
      <t>ケイカクテキ</t>
    </rPh>
    <rPh sb="150" eb="151">
      <t>スス</t>
    </rPh>
    <rPh sb="155" eb="157">
      <t>ヒツヨウ</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</si>
  <si>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</si>
  <si>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</si>
  <si>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</si>
  <si>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</si>
  <si>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</si>
  <si>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</si>
  <si>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</si>
  <si>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</si>
  <si>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</si>
  <si>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</si>
  <si>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</si>
  <si>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</si>
  <si>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</si>
  <si>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</si>
  <si>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</si>
  <si>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</si>
  <si>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</si>
  <si>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</si>
  <si>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</si>
  <si>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現在、経営は概ね健全な状態にあるといえます。
　しかし、今後管路の経年化をはじめとする施設等の老朽化に伴い、更新費用は増加していくものと見込まれるため、その際の財源確保や更新の優先順位設定等が、以降の課題となります。
　また、令和３年度までを予定している未普及地域解消事業が多くの指標に影響を与えているため、事業終了後の経営状態の変化を事前に予測し、それを織り込んだ計画を立てておく必要があります。</t>
    <rPh sb="1" eb="3">
      <t>ゲンザイ</t>
    </rPh>
    <rPh sb="4" eb="6">
      <t>ケイエイ</t>
    </rPh>
    <rPh sb="7" eb="8">
      <t>オオム</t>
    </rPh>
    <rPh sb="9" eb="11">
      <t>ケンゼン</t>
    </rPh>
    <rPh sb="12" eb="14">
      <t>ジョウタイ</t>
    </rPh>
    <rPh sb="29" eb="31">
      <t>コンゴ</t>
    </rPh>
    <rPh sb="31" eb="33">
      <t>カンロ</t>
    </rPh>
    <rPh sb="34" eb="37">
      <t>ケイネンカ</t>
    </rPh>
    <rPh sb="44" eb="46">
      <t>シセツ</t>
    </rPh>
    <rPh sb="46" eb="47">
      <t>トウ</t>
    </rPh>
    <rPh sb="48" eb="51">
      <t>ロウキュウカ</t>
    </rPh>
    <rPh sb="52" eb="53">
      <t>トモナ</t>
    </rPh>
    <rPh sb="55" eb="57">
      <t>コウシン</t>
    </rPh>
    <rPh sb="57" eb="59">
      <t>ヒヨウ</t>
    </rPh>
    <rPh sb="60" eb="62">
      <t>ゾウカ</t>
    </rPh>
    <rPh sb="69" eb="71">
      <t>ミコ</t>
    </rPh>
    <rPh sb="79" eb="80">
      <t>サイ</t>
    </rPh>
    <rPh sb="81" eb="83">
      <t>ザイゲン</t>
    </rPh>
    <rPh sb="83" eb="85">
      <t>カクホ</t>
    </rPh>
    <rPh sb="86" eb="88">
      <t>コウシン</t>
    </rPh>
    <rPh sb="89" eb="91">
      <t>ユウセン</t>
    </rPh>
    <rPh sb="91" eb="93">
      <t>ジュンイ</t>
    </rPh>
    <rPh sb="93" eb="95">
      <t>セッテイ</t>
    </rPh>
    <rPh sb="95" eb="96">
      <t>トウ</t>
    </rPh>
    <rPh sb="98" eb="100">
      <t>イコウ</t>
    </rPh>
    <rPh sb="101" eb="103">
      <t>カダイ</t>
    </rPh>
    <rPh sb="114" eb="116">
      <t>レイワ</t>
    </rPh>
    <rPh sb="117" eb="119">
      <t>ネンド</t>
    </rPh>
    <rPh sb="122" eb="124">
      <t>ヨテイ</t>
    </rPh>
    <rPh sb="128" eb="131">
      <t>ミフキュウ</t>
    </rPh>
    <rPh sb="131" eb="133">
      <t>チイキ</t>
    </rPh>
    <rPh sb="133" eb="135">
      <t>カイショウ</t>
    </rPh>
    <rPh sb="135" eb="137">
      <t>ジギョウ</t>
    </rPh>
    <rPh sb="138" eb="139">
      <t>オオ</t>
    </rPh>
    <rPh sb="141" eb="143">
      <t>シヒョウ</t>
    </rPh>
    <rPh sb="144" eb="146">
      <t>エイキョウ</t>
    </rPh>
    <rPh sb="147" eb="148">
      <t>アタ</t>
    </rPh>
    <rPh sb="155" eb="157">
      <t>ジギョウ</t>
    </rPh>
    <rPh sb="157" eb="159">
      <t>シュウリョウ</t>
    </rPh>
    <rPh sb="159" eb="160">
      <t>ゴ</t>
    </rPh>
    <rPh sb="161" eb="163">
      <t>ケイエイ</t>
    </rPh>
    <rPh sb="163" eb="165">
      <t>ジョウタイ</t>
    </rPh>
    <rPh sb="166" eb="168">
      <t>ヘンカ</t>
    </rPh>
    <rPh sb="169" eb="171">
      <t>ジゼン</t>
    </rPh>
    <rPh sb="172" eb="174">
      <t>ヨソク</t>
    </rPh>
    <rPh sb="179" eb="180">
      <t>オ</t>
    </rPh>
    <rPh sb="181" eb="182">
      <t>コ</t>
    </rPh>
    <rPh sb="184" eb="186">
      <t>ケイカク</t>
    </rPh>
    <rPh sb="187" eb="188">
      <t>タ</t>
    </rPh>
    <rPh sb="192" eb="194">
      <t>ヒツヨウ</t>
    </rPh>
    <phoneticPr fontId="1"/>
  </si>
  <si>
    <t>　①経常収支比率は110％を超えており、②累積欠損金比率も0％であることから、累積する損失は発生しておらず健全な黒字経営であるといえます。
　しかし、⑤料金回収率は99.32％と100％を下回っており、給水に係る費用が給水収益以外の収入で賄われています。そのため、今後は更なる費用削減や更新投資等に充てる財源の確保とともに料金体系の見直しの検討を進めていく必要があります。
　水道料金収入に対する企業債残高の割合を示す④企業債残高対給水収益比率は、平均値と比較すると２倍以上の数値となっています。これは、現在水道未普及地域の解消を図るため、水道管の拡張事業を急速に進めており、その主な財源として財政融資資金を積極的に活用していることが要因となっています。この未普及地域解消事業は令和３年度に終了する予定です。
　⑥給水原価が平均値を上回っている状況は、新設配水管等の固定資産が増えたことによる減価償却費の増加によるものです。
　⑧有収率の低下については、老朽管の更新や漏水発生箇所の布設替工事を増やすことにより、漏水量を減らすことが見込めることと、令和４年度以降は未普及地域解消事業の工事の過程で使用される水道水が減ることで、有収率の改善が見込めます。効率性を上げるとともに、健全経営に向けて取り組む必要があります。</t>
    <rPh sb="2" eb="4">
      <t>ケイジョウ</t>
    </rPh>
    <rPh sb="4" eb="6">
      <t>シュウシ</t>
    </rPh>
    <rPh sb="6" eb="8">
      <t>ヒリツ</t>
    </rPh>
    <rPh sb="14" eb="15">
      <t>コ</t>
    </rPh>
    <rPh sb="21" eb="23">
      <t>ルイセキ</t>
    </rPh>
    <rPh sb="23" eb="25">
      <t>ケッソン</t>
    </rPh>
    <rPh sb="25" eb="26">
      <t>キン</t>
    </rPh>
    <rPh sb="26" eb="28">
      <t>ヒリツ</t>
    </rPh>
    <rPh sb="39" eb="41">
      <t>ルイセキ</t>
    </rPh>
    <rPh sb="43" eb="45">
      <t>ソンシツ</t>
    </rPh>
    <rPh sb="46" eb="48">
      <t>ハッセイ</t>
    </rPh>
    <rPh sb="53" eb="55">
      <t>ケンゼン</t>
    </rPh>
    <rPh sb="56" eb="58">
      <t>クロジ</t>
    </rPh>
    <rPh sb="58" eb="60">
      <t>ケイエイ</t>
    </rPh>
    <rPh sb="76" eb="78">
      <t>リョウキン</t>
    </rPh>
    <rPh sb="78" eb="80">
      <t>カイシュウ</t>
    </rPh>
    <rPh sb="80" eb="81">
      <t>リツ</t>
    </rPh>
    <rPh sb="94" eb="96">
      <t>シタマワ</t>
    </rPh>
    <rPh sb="101" eb="103">
      <t>キュウスイ</t>
    </rPh>
    <rPh sb="104" eb="105">
      <t>カカ</t>
    </rPh>
    <rPh sb="106" eb="108">
      <t>ヒヨウ</t>
    </rPh>
    <rPh sb="109" eb="111">
      <t>キュウスイ</t>
    </rPh>
    <rPh sb="111" eb="113">
      <t>シュウエキ</t>
    </rPh>
    <rPh sb="113" eb="115">
      <t>イガイ</t>
    </rPh>
    <rPh sb="116" eb="118">
      <t>シュウニュウ</t>
    </rPh>
    <rPh sb="119" eb="120">
      <t>マカナ</t>
    </rPh>
    <rPh sb="132" eb="134">
      <t>コンゴ</t>
    </rPh>
    <rPh sb="135" eb="136">
      <t>サラ</t>
    </rPh>
    <rPh sb="138" eb="140">
      <t>ヒヨウ</t>
    </rPh>
    <rPh sb="140" eb="142">
      <t>サクゲン</t>
    </rPh>
    <rPh sb="143" eb="145">
      <t>コウシン</t>
    </rPh>
    <rPh sb="145" eb="147">
      <t>トウシ</t>
    </rPh>
    <rPh sb="147" eb="148">
      <t>トウ</t>
    </rPh>
    <rPh sb="149" eb="150">
      <t>ア</t>
    </rPh>
    <rPh sb="152" eb="154">
      <t>ザイゲン</t>
    </rPh>
    <rPh sb="155" eb="157">
      <t>カクホ</t>
    </rPh>
    <rPh sb="161" eb="163">
      <t>リョウキン</t>
    </rPh>
    <rPh sb="163" eb="165">
      <t>タイケイ</t>
    </rPh>
    <rPh sb="166" eb="168">
      <t>ミナオ</t>
    </rPh>
    <rPh sb="170" eb="172">
      <t>ケントウ</t>
    </rPh>
    <rPh sb="173" eb="174">
      <t>スス</t>
    </rPh>
    <rPh sb="178" eb="180">
      <t>ヒツヨウ</t>
    </rPh>
    <rPh sb="188" eb="190">
      <t>スイドウ</t>
    </rPh>
    <rPh sb="190" eb="192">
      <t>リョウキン</t>
    </rPh>
    <rPh sb="192" eb="194">
      <t>シュウニュウ</t>
    </rPh>
    <rPh sb="195" eb="196">
      <t>タイ</t>
    </rPh>
    <rPh sb="198" eb="200">
      <t>キギョウ</t>
    </rPh>
    <rPh sb="200" eb="201">
      <t>サイ</t>
    </rPh>
    <rPh sb="201" eb="203">
      <t>ザンダカ</t>
    </rPh>
    <rPh sb="204" eb="206">
      <t>ワリアイ</t>
    </rPh>
    <rPh sb="207" eb="208">
      <t>シメ</t>
    </rPh>
    <rPh sb="210" eb="212">
      <t>キギョウ</t>
    </rPh>
    <rPh sb="212" eb="213">
      <t>サイ</t>
    </rPh>
    <rPh sb="213" eb="215">
      <t>ザンダカ</t>
    </rPh>
    <rPh sb="215" eb="216">
      <t>タイ</t>
    </rPh>
    <rPh sb="216" eb="218">
      <t>キュウスイ</t>
    </rPh>
    <rPh sb="218" eb="220">
      <t>シュウエキ</t>
    </rPh>
    <rPh sb="220" eb="222">
      <t>ヒリツ</t>
    </rPh>
    <rPh sb="224" eb="227">
      <t>ヘイキンチ</t>
    </rPh>
    <rPh sb="228" eb="230">
      <t>ヒカク</t>
    </rPh>
    <rPh sb="234" eb="237">
      <t>バイイジョウ</t>
    </rPh>
    <rPh sb="238" eb="240">
      <t>スウチ</t>
    </rPh>
    <rPh sb="252" eb="254">
      <t>ゲンザイ</t>
    </rPh>
    <rPh sb="254" eb="256">
      <t>スイドウ</t>
    </rPh>
    <rPh sb="256" eb="259">
      <t>ミフキュウ</t>
    </rPh>
    <rPh sb="259" eb="261">
      <t>チイキ</t>
    </rPh>
    <rPh sb="262" eb="264">
      <t>カイショウ</t>
    </rPh>
    <rPh sb="265" eb="266">
      <t>ハカ</t>
    </rPh>
    <rPh sb="270" eb="273">
      <t>スイドウカン</t>
    </rPh>
    <rPh sb="274" eb="276">
      <t>カクチョウ</t>
    </rPh>
    <rPh sb="276" eb="278">
      <t>ジギョウ</t>
    </rPh>
    <rPh sb="279" eb="281">
      <t>キュウソク</t>
    </rPh>
    <rPh sb="282" eb="283">
      <t>スス</t>
    </rPh>
    <rPh sb="290" eb="291">
      <t>オモ</t>
    </rPh>
    <rPh sb="292" eb="294">
      <t>ザイゲン</t>
    </rPh>
    <rPh sb="297" eb="299">
      <t>ザイセイ</t>
    </rPh>
    <rPh sb="299" eb="301">
      <t>ユウシ</t>
    </rPh>
    <rPh sb="301" eb="303">
      <t>シキン</t>
    </rPh>
    <rPh sb="304" eb="307">
      <t>セッキョクテキ</t>
    </rPh>
    <rPh sb="308" eb="310">
      <t>カツヨウ</t>
    </rPh>
    <rPh sb="317" eb="319">
      <t>ヨウイン</t>
    </rPh>
    <rPh sb="329" eb="332">
      <t>ミフキュウ</t>
    </rPh>
    <rPh sb="332" eb="334">
      <t>チイキ</t>
    </rPh>
    <rPh sb="334" eb="336">
      <t>カイショウ</t>
    </rPh>
    <rPh sb="336" eb="338">
      <t>ジギョウ</t>
    </rPh>
    <rPh sb="339" eb="341">
      <t>レイワ</t>
    </rPh>
    <rPh sb="342" eb="344">
      <t>ネンド</t>
    </rPh>
    <rPh sb="345" eb="347">
      <t>シュウリョウ</t>
    </rPh>
    <rPh sb="349" eb="351">
      <t>ヨテイ</t>
    </rPh>
    <rPh sb="357" eb="359">
      <t>キュウスイ</t>
    </rPh>
    <rPh sb="359" eb="361">
      <t>ゲンカ</t>
    </rPh>
    <rPh sb="362" eb="365">
      <t>ヘイキンチ</t>
    </rPh>
    <rPh sb="366" eb="368">
      <t>ウワマワ</t>
    </rPh>
    <rPh sb="372" eb="374">
      <t>ジョウキョウ</t>
    </rPh>
    <rPh sb="376" eb="378">
      <t>シンセツ</t>
    </rPh>
    <rPh sb="378" eb="381">
      <t>ハイスイカン</t>
    </rPh>
    <rPh sb="381" eb="382">
      <t>トウ</t>
    </rPh>
    <rPh sb="383" eb="385">
      <t>コテイ</t>
    </rPh>
    <rPh sb="385" eb="387">
      <t>シサン</t>
    </rPh>
    <rPh sb="388" eb="389">
      <t>フ</t>
    </rPh>
    <rPh sb="396" eb="398">
      <t>ゲンカ</t>
    </rPh>
    <rPh sb="398" eb="400">
      <t>ショウキャク</t>
    </rPh>
    <rPh sb="400" eb="401">
      <t>ヒ</t>
    </rPh>
    <rPh sb="402" eb="404">
      <t>ゾウカ</t>
    </rPh>
    <rPh sb="415" eb="418">
      <t>ユウシュウリツ</t>
    </rPh>
    <rPh sb="419" eb="421">
      <t>テイカ</t>
    </rPh>
    <rPh sb="427" eb="429">
      <t>ロウキュウ</t>
    </rPh>
    <rPh sb="429" eb="430">
      <t>カン</t>
    </rPh>
    <rPh sb="431" eb="433">
      <t>コウシン</t>
    </rPh>
    <rPh sb="434" eb="436">
      <t>ロウスイ</t>
    </rPh>
    <rPh sb="436" eb="438">
      <t>ハッセイ</t>
    </rPh>
    <rPh sb="438" eb="440">
      <t>カショ</t>
    </rPh>
    <rPh sb="441" eb="443">
      <t>フセツ</t>
    </rPh>
    <rPh sb="443" eb="444">
      <t>カ</t>
    </rPh>
    <rPh sb="444" eb="446">
      <t>コウジ</t>
    </rPh>
    <rPh sb="447" eb="448">
      <t>フ</t>
    </rPh>
    <rPh sb="456" eb="458">
      <t>ロウスイ</t>
    </rPh>
    <rPh sb="458" eb="459">
      <t>リョウ</t>
    </rPh>
    <rPh sb="460" eb="461">
      <t>ヘ</t>
    </rPh>
    <rPh sb="466" eb="468">
      <t>ミコ</t>
    </rPh>
    <rPh sb="474" eb="476">
      <t>レイワ</t>
    </rPh>
    <rPh sb="477" eb="479">
      <t>ネンド</t>
    </rPh>
    <rPh sb="479" eb="481">
      <t>イコウ</t>
    </rPh>
    <rPh sb="482" eb="485">
      <t>ミフキュウ</t>
    </rPh>
    <rPh sb="485" eb="487">
      <t>チイキ</t>
    </rPh>
    <rPh sb="487" eb="489">
      <t>カイショウ</t>
    </rPh>
    <rPh sb="489" eb="491">
      <t>ジギョウ</t>
    </rPh>
    <rPh sb="492" eb="494">
      <t>コウジ</t>
    </rPh>
    <rPh sb="495" eb="497">
      <t>カテイ</t>
    </rPh>
    <rPh sb="498" eb="500">
      <t>シヨウ</t>
    </rPh>
    <rPh sb="503" eb="506">
      <t>スイドウスイ</t>
    </rPh>
    <rPh sb="507" eb="508">
      <t>ヘ</t>
    </rPh>
    <rPh sb="513" eb="516">
      <t>ユウシュウリツ</t>
    </rPh>
    <rPh sb="517" eb="519">
      <t>カイゼン</t>
    </rPh>
    <rPh sb="520" eb="522">
      <t>ミコ</t>
    </rPh>
    <rPh sb="526" eb="529">
      <t>コウリツセイ</t>
    </rPh>
    <rPh sb="530" eb="531">
      <t>ア</t>
    </rPh>
    <rPh sb="538" eb="540">
      <t>ケンゼン</t>
    </rPh>
    <rPh sb="540" eb="542">
      <t>ケイエイ</t>
    </rPh>
    <rPh sb="543" eb="544">
      <t>ム</t>
    </rPh>
    <rPh sb="546" eb="547">
      <t>ト</t>
    </rPh>
    <rPh sb="548" eb="549">
      <t>ク</t>
    </rPh>
    <rPh sb="550" eb="55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</si>
</sst>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0;&quot;△&quot;#,##0.00"/>
    <numFmt numFmtId="178" formatCode="#,##0.00;&quot;△&quot;#,##0.00;&quot;-&quot;"/>
    <numFmt numFmtId="179" formatCode="#,##0;&quot;△&quot;#,##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0.43</c:v>
                </c:pt>
                <c:pt idx="2">
                  <c:v>0.24</c:v>
                </c:pt>
                <c:pt idx="3">
                  <c:v>0.35</c:v>
                </c:pt>
                <c:pt idx="4">
                  <c:v>3.64</c:v>
                </c:pt>
              </c:numCache>
            </c:numRef>
          </c:val>
          <c:extLst>
            <c:ext xmlns:c16="http://schemas.microsoft.com/office/drawing/2014/chart" uri="{C3380CC4-5D6E-409C-BE32-E72D297353CC}">
              <c16:uniqueId val="{00000000-FB99-4C19-A0B2-B82D269003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FB99-4C19-A0B2-B82D269003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112.57</c:v>
                </c:pt>
                <c:pt idx="1">
                  <c:v>114.59</c:v>
                </c:pt>
                <c:pt idx="2">
                  <c:v>114.6</c:v>
                </c:pt>
                <c:pt idx="3">
                  <c:v>110.46</c:v>
                </c:pt>
                <c:pt idx="4">
                  <c:v>111.1</c:v>
                </c:pt>
              </c:numCache>
            </c:numRef>
          </c:val>
          <c:extLst>
            <c:ext xmlns:c16="http://schemas.microsoft.com/office/drawing/2014/chart" uri="{C3380CC4-5D6E-409C-BE32-E72D297353CC}">
              <c16:uniqueId val="{00000000-7296-42F0-9C62-5A2816C550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7296-42F0-9C62-5A2816C550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37.46</c:v>
                </c:pt>
                <c:pt idx="1">
                  <c:v>41.97</c:v>
                </c:pt>
                <c:pt idx="2">
                  <c:v>42.73</c:v>
                </c:pt>
                <c:pt idx="3">
                  <c:v>43.06</c:v>
                </c:pt>
                <c:pt idx="4">
                  <c:v>43.53</c:v>
                </c:pt>
              </c:numCache>
            </c:numRef>
          </c:val>
          <c:extLst>
            <c:ext xmlns:c16="http://schemas.microsoft.com/office/drawing/2014/chart" uri="{C3380CC4-5D6E-409C-BE32-E72D297353CC}">
              <c16:uniqueId val="{00000000-1C99-48B9-9B11-B9DF9121DC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1C99-48B9-9B11-B9DF9121DC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35.1</c:v>
                </c:pt>
                <c:pt idx="1">
                  <c:v>5.9</c:v>
                </c:pt>
                <c:pt idx="2">
                  <c:v>4.12</c:v>
                </c:pt>
                <c:pt idx="3">
                  <c:v>4.12</c:v>
                </c:pt>
                <c:pt idx="4">
                  <c:v>4.5199999999999996</c:v>
                </c:pt>
              </c:numCache>
            </c:numRef>
          </c:val>
          <c:extLst>
            <c:ext xmlns:c16="http://schemas.microsoft.com/office/drawing/2014/chart" uri="{C3380CC4-5D6E-409C-BE32-E72D297353CC}">
              <c16:uniqueId val="{00000000-A6A0-45B5-9036-73E814741A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A6A0-45B5-9036-73E814741A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8-41A5-9C47-3E6138FC7D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6E8-41A5-9C47-3E6138FC7D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414.95</c:v>
                </c:pt>
                <c:pt idx="1">
                  <c:v>511.41</c:v>
                </c:pt>
                <c:pt idx="2">
                  <c:v>541.99</c:v>
                </c:pt>
                <c:pt idx="3">
                  <c:v>498.25</c:v>
                </c:pt>
                <c:pt idx="4">
                  <c:v>442.07</c:v>
                </c:pt>
              </c:numCache>
            </c:numRef>
          </c:val>
          <c:extLst>
            <c:ext xmlns:c16="http://schemas.microsoft.com/office/drawing/2014/chart" uri="{C3380CC4-5D6E-409C-BE32-E72D297353CC}">
              <c16:uniqueId val="{00000000-6901-4174-BF52-87F01FDD40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901-4174-BF52-87F01FDD40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918.2</c:v>
                </c:pt>
                <c:pt idx="1">
                  <c:v>813.57</c:v>
                </c:pt>
                <c:pt idx="2">
                  <c:v>801.25</c:v>
                </c:pt>
                <c:pt idx="3">
                  <c:v>780.02</c:v>
                </c:pt>
                <c:pt idx="4">
                  <c:v>759.71</c:v>
                </c:pt>
              </c:numCache>
            </c:numRef>
          </c:val>
          <c:extLst>
            <c:ext xmlns:c16="http://schemas.microsoft.com/office/drawing/2014/chart" uri="{C3380CC4-5D6E-409C-BE32-E72D297353CC}">
              <c16:uniqueId val="{00000000-D06D-4E7C-8D56-37CE8884EF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D06D-4E7C-8D56-37CE8884EF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98.33</c:v>
                </c:pt>
                <c:pt idx="1">
                  <c:v>102.3</c:v>
                </c:pt>
                <c:pt idx="2">
                  <c:v>101.32</c:v>
                </c:pt>
                <c:pt idx="3">
                  <c:v>97.94</c:v>
                </c:pt>
                <c:pt idx="4">
                  <c:v>99.32</c:v>
                </c:pt>
              </c:numCache>
            </c:numRef>
          </c:val>
          <c:extLst>
            <c:ext xmlns:c16="http://schemas.microsoft.com/office/drawing/2014/chart" uri="{C3380CC4-5D6E-409C-BE32-E72D297353CC}">
              <c16:uniqueId val="{00000000-E087-4876-8FD1-565E6A62E6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E087-4876-8FD1-565E6A62E6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177.27</c:v>
                </c:pt>
                <c:pt idx="1">
                  <c:v>176.04</c:v>
                </c:pt>
                <c:pt idx="2">
                  <c:v>177.97</c:v>
                </c:pt>
                <c:pt idx="3">
                  <c:v>183.78</c:v>
                </c:pt>
                <c:pt idx="4">
                  <c:v>182.45</c:v>
                </c:pt>
              </c:numCache>
            </c:numRef>
          </c:val>
          <c:extLst>
            <c:ext xmlns:c16="http://schemas.microsoft.com/office/drawing/2014/chart" uri="{C3380CC4-5D6E-409C-BE32-E72D297353CC}">
              <c16:uniqueId val="{00000000-BD21-416A-ADDE-C830BFBBA0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D21-416A-ADDE-C830BFBBA0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63.32</c:v>
                </c:pt>
                <c:pt idx="1">
                  <c:v>62.91</c:v>
                </c:pt>
                <c:pt idx="2">
                  <c:v>64.760000000000005</c:v>
                </c:pt>
                <c:pt idx="3">
                  <c:v>68.05</c:v>
                </c:pt>
                <c:pt idx="4">
                  <c:v>69.959999999999994</c:v>
                </c:pt>
              </c:numCache>
            </c:numRef>
          </c:val>
          <c:extLst>
            <c:ext xmlns:c16="http://schemas.microsoft.com/office/drawing/2014/chart" uri="{C3380CC4-5D6E-409C-BE32-E72D297353CC}">
              <c16:uniqueId val="{00000000-F581-41D0-8277-0A78C77F87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F581-41D0-8277-0A78C77F87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79.22</c:v>
                </c:pt>
                <c:pt idx="1">
                  <c:v>79.680000000000007</c:v>
                </c:pt>
                <c:pt idx="2">
                  <c:v>78.42</c:v>
                </c:pt>
                <c:pt idx="3">
                  <c:v>75.55</c:v>
                </c:pt>
                <c:pt idx="4">
                  <c:v>74.599999999999994</c:v>
                </c:pt>
              </c:numCache>
            </c:numRef>
          </c:val>
          <c:extLst>
            <c:ext xmlns:c16="http://schemas.microsoft.com/office/drawing/2014/chart" uri="{C3380CC4-5D6E-409C-BE32-E72D297353CC}">
              <c16:uniqueId val="{00000000-FADC-42CE-ABA0-2A63339C15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FADC-42CE-ABA0-2A63339C15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さくら市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3</v>
      </c>
      <c r="C7" s="47"/>
      <c r="D7" s="47"/>
      <c r="E7" s="47"/>
      <c r="F7" s="47"/>
      <c r="G7" s="47"/>
      <c r="H7" s="47"/>
      <c r="I7" s="46" t="s">
        <v>12</v>
      </c>
      <c r="J7" s="47"/>
      <c r="K7" s="47"/>
      <c r="L7" s="47"/>
      <c r="M7" s="47"/>
      <c r="N7" s="47"/>
      <c r="O7" s="48"/>
      <c r="P7" s="49" t="s">
        <v>4</v>
      </c>
      <c r="Q7" s="49"/>
      <c r="R7" s="49"/>
      <c r="S7" s="49"/>
      <c r="T7" s="49"/>
      <c r="U7" s="49"/>
      <c r="V7" s="49"/>
      <c r="W7" s="49" t="s">
        <v>14</v>
      </c>
      <c r="X7" s="49"/>
      <c r="Y7" s="49"/>
      <c r="Z7" s="49"/>
      <c r="AA7" s="49"/>
      <c r="AB7" s="49"/>
      <c r="AC7" s="49"/>
      <c r="AD7" s="49" t="s">
        <v>7</v>
      </c>
      <c r="AE7" s="49"/>
      <c r="AF7" s="49"/>
      <c r="AG7" s="49"/>
      <c r="AH7" s="49"/>
      <c r="AI7" s="49"/>
      <c r="AJ7" s="49"/>
      <c r="AK7" s="7"/>
      <c r="AL7" s="49" t="s">
        <v>15</v>
      </c>
      <c r="AM7" s="49"/>
      <c r="AN7" s="49"/>
      <c r="AO7" s="49"/>
      <c r="AP7" s="49"/>
      <c r="AQ7" s="49"/>
      <c r="AR7" s="49"/>
      <c r="AS7" s="49"/>
      <c r="AT7" s="46" t="s">
        <v>8</v>
      </c>
      <c r="AU7" s="47"/>
      <c r="AV7" s="47"/>
      <c r="AW7" s="47"/>
      <c r="AX7" s="47"/>
      <c r="AY7" s="47"/>
      <c r="AZ7" s="47"/>
      <c r="BA7" s="47"/>
      <c r="BB7" s="49" t="s">
        <v>18</v>
      </c>
      <c r="BC7" s="49"/>
      <c r="BD7" s="49"/>
      <c r="BE7" s="49"/>
      <c r="BF7" s="49"/>
      <c r="BG7" s="49"/>
      <c r="BH7" s="49"/>
      <c r="BI7" s="49"/>
      <c r="BJ7" s="3"/>
      <c r="BK7" s="3"/>
      <c r="BL7" s="16" t="s">
        <v>19</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A5</v>
      </c>
      <c r="X8" s="53"/>
      <c r="Y8" s="53"/>
      <c r="Z8" s="53"/>
      <c r="AA8" s="53"/>
      <c r="AB8" s="53"/>
      <c r="AC8" s="53"/>
      <c r="AD8" s="53" t="str">
        <f>データ!$M$6</f>
        <v>非設置</v>
      </c>
      <c r="AE8" s="53"/>
      <c r="AF8" s="53"/>
      <c r="AG8" s="53"/>
      <c r="AH8" s="53"/>
      <c r="AI8" s="53"/>
      <c r="AJ8" s="53"/>
      <c r="AK8" s="7"/>
      <c r="AL8" s="54">
        <f>データ!$R$6</f>
        <v>44233</v>
      </c>
      <c r="AM8" s="54"/>
      <c r="AN8" s="54"/>
      <c r="AO8" s="54"/>
      <c r="AP8" s="54"/>
      <c r="AQ8" s="54"/>
      <c r="AR8" s="54"/>
      <c r="AS8" s="54"/>
      <c r="AT8" s="55">
        <f>データ!$S$6</f>
        <v>125.63</v>
      </c>
      <c r="AU8" s="56"/>
      <c r="AV8" s="56"/>
      <c r="AW8" s="56"/>
      <c r="AX8" s="56"/>
      <c r="AY8" s="56"/>
      <c r="AZ8" s="56"/>
      <c r="BA8" s="56"/>
      <c r="BB8" s="57">
        <f>データ!$T$6</f>
        <v>352.09</v>
      </c>
      <c r="BC8" s="57"/>
      <c r="BD8" s="57"/>
      <c r="BE8" s="57"/>
      <c r="BF8" s="57"/>
      <c r="BG8" s="57"/>
      <c r="BH8" s="57"/>
      <c r="BI8" s="57"/>
      <c r="BJ8" s="3"/>
      <c r="BK8" s="3"/>
      <c r="BL8" s="58" t="s">
        <v>13</v>
      </c>
      <c r="BM8" s="59"/>
      <c r="BN8" s="18" t="s">
        <v>21</v>
      </c>
      <c r="BO8" s="21"/>
      <c r="BP8" s="21"/>
      <c r="BQ8" s="21"/>
      <c r="BR8" s="21"/>
      <c r="BS8" s="21"/>
      <c r="BT8" s="21"/>
      <c r="BU8" s="21"/>
      <c r="BV8" s="21"/>
      <c r="BW8" s="21"/>
      <c r="BX8" s="21"/>
      <c r="BY8" s="25"/>
    </row>
    <row r="9" spans="1:78" ht="18.75" customHeight="1" x14ac:dyDescent="0.15">
      <c r="A9" s="2"/>
      <c r="B9" s="46" t="s">
        <v>23</v>
      </c>
      <c r="C9" s="47"/>
      <c r="D9" s="47"/>
      <c r="E9" s="47"/>
      <c r="F9" s="47"/>
      <c r="G9" s="47"/>
      <c r="H9" s="47"/>
      <c r="I9" s="46" t="s">
        <v>25</v>
      </c>
      <c r="J9" s="47"/>
      <c r="K9" s="47"/>
      <c r="L9" s="47"/>
      <c r="M9" s="47"/>
      <c r="N9" s="47"/>
      <c r="O9" s="48"/>
      <c r="P9" s="49" t="s">
        <v>26</v>
      </c>
      <c r="Q9" s="49"/>
      <c r="R9" s="49"/>
      <c r="S9" s="49"/>
      <c r="T9" s="49"/>
      <c r="U9" s="49"/>
      <c r="V9" s="49"/>
      <c r="W9" s="49" t="s">
        <v>24</v>
      </c>
      <c r="X9" s="49"/>
      <c r="Y9" s="49"/>
      <c r="Z9" s="49"/>
      <c r="AA9" s="49"/>
      <c r="AB9" s="49"/>
      <c r="AC9" s="49"/>
      <c r="AD9" s="2"/>
      <c r="AE9" s="2"/>
      <c r="AF9" s="2"/>
      <c r="AG9" s="2"/>
      <c r="AH9" s="7"/>
      <c r="AI9" s="7"/>
      <c r="AJ9" s="7"/>
      <c r="AK9" s="7"/>
      <c r="AL9" s="49" t="s">
        <v>29</v>
      </c>
      <c r="AM9" s="49"/>
      <c r="AN9" s="49"/>
      <c r="AO9" s="49"/>
      <c r="AP9" s="49"/>
      <c r="AQ9" s="49"/>
      <c r="AR9" s="49"/>
      <c r="AS9" s="49"/>
      <c r="AT9" s="46" t="s">
        <v>31</v>
      </c>
      <c r="AU9" s="47"/>
      <c r="AV9" s="47"/>
      <c r="AW9" s="47"/>
      <c r="AX9" s="47"/>
      <c r="AY9" s="47"/>
      <c r="AZ9" s="47"/>
      <c r="BA9" s="47"/>
      <c r="BB9" s="49" t="s">
        <v>17</v>
      </c>
      <c r="BC9" s="49"/>
      <c r="BD9" s="49"/>
      <c r="BE9" s="49"/>
      <c r="BF9" s="49"/>
      <c r="BG9" s="49"/>
      <c r="BH9" s="49"/>
      <c r="BI9" s="49"/>
      <c r="BJ9" s="3"/>
      <c r="BK9" s="3"/>
      <c r="BL9" s="60" t="s">
        <v>33</v>
      </c>
      <c r="BM9" s="61"/>
      <c r="BN9" s="19" t="s">
        <v>34</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59.2</v>
      </c>
      <c r="J10" s="56"/>
      <c r="K10" s="56"/>
      <c r="L10" s="56"/>
      <c r="M10" s="56"/>
      <c r="N10" s="56"/>
      <c r="O10" s="62"/>
      <c r="P10" s="57">
        <f>データ!$P$6</f>
        <v>91.92</v>
      </c>
      <c r="Q10" s="57"/>
      <c r="R10" s="57"/>
      <c r="S10" s="57"/>
      <c r="T10" s="57"/>
      <c r="U10" s="57"/>
      <c r="V10" s="57"/>
      <c r="W10" s="54">
        <f>データ!$Q$6</f>
        <v>3142</v>
      </c>
      <c r="X10" s="54"/>
      <c r="Y10" s="54"/>
      <c r="Z10" s="54"/>
      <c r="AA10" s="54"/>
      <c r="AB10" s="54"/>
      <c r="AC10" s="54"/>
      <c r="AD10" s="2"/>
      <c r="AE10" s="2"/>
      <c r="AF10" s="2"/>
      <c r="AG10" s="2"/>
      <c r="AH10" s="7"/>
      <c r="AI10" s="7"/>
      <c r="AJ10" s="7"/>
      <c r="AK10" s="7"/>
      <c r="AL10" s="54">
        <f>データ!$U$6</f>
        <v>40552</v>
      </c>
      <c r="AM10" s="54"/>
      <c r="AN10" s="54"/>
      <c r="AO10" s="54"/>
      <c r="AP10" s="54"/>
      <c r="AQ10" s="54"/>
      <c r="AR10" s="54"/>
      <c r="AS10" s="54"/>
      <c r="AT10" s="55">
        <f>データ!$V$6</f>
        <v>101.82</v>
      </c>
      <c r="AU10" s="56"/>
      <c r="AV10" s="56"/>
      <c r="AW10" s="56"/>
      <c r="AX10" s="56"/>
      <c r="AY10" s="56"/>
      <c r="AZ10" s="56"/>
      <c r="BA10" s="56"/>
      <c r="BB10" s="57">
        <f>データ!$W$6</f>
        <v>398.27</v>
      </c>
      <c r="BC10" s="57"/>
      <c r="BD10" s="57"/>
      <c r="BE10" s="57"/>
      <c r="BF10" s="57"/>
      <c r="BG10" s="57"/>
      <c r="BH10" s="57"/>
      <c r="BI10" s="57"/>
      <c r="BJ10" s="2"/>
      <c r="BK10" s="2"/>
      <c r="BL10" s="63" t="s">
        <v>36</v>
      </c>
      <c r="BM10" s="64"/>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39</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40</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42</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106</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43</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85</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10</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105</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45</v>
      </c>
      <c r="C84" s="6"/>
      <c r="D84" s="6"/>
      <c r="E84" s="6" t="s">
        <v>46</v>
      </c>
      <c r="F84" s="6" t="s">
        <v>48</v>
      </c>
      <c r="G84" s="6" t="s">
        <v>50</v>
      </c>
      <c r="H84" s="6" t="s">
        <v>44</v>
      </c>
      <c r="I84" s="6" t="s">
        <v>11</v>
      </c>
      <c r="J84" s="6" t="s">
        <v>28</v>
      </c>
      <c r="K84" s="6" t="s">
        <v>51</v>
      </c>
      <c r="L84" s="6" t="s">
        <v>52</v>
      </c>
      <c r="M84" s="6" t="s">
        <v>35</v>
      </c>
      <c r="N84" s="6" t="s">
        <v>54</v>
      </c>
      <c r="O84" s="6" t="s">
        <v>56</v>
      </c>
    </row>
    <row r="85" spans="1:78" hidden="1" x14ac:dyDescent="0.1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yaRg9p2yatfDqujnItPqZxtzuF+/leDQJL3WXkLFkZDvu2F3p7+t1hBmCvlt0M8FTnQo796DhkPjdO+horeTiA==" saltValue="sxgXOy0fpVh30Cx8h1QmJ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49</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53</v>
      </c>
      <c r="C3" s="31" t="s">
        <v>60</v>
      </c>
      <c r="D3" s="31" t="s">
        <v>61</v>
      </c>
      <c r="E3" s="31" t="s">
        <v>6</v>
      </c>
      <c r="F3" s="31" t="s">
        <v>5</v>
      </c>
      <c r="G3" s="31" t="s">
        <v>27</v>
      </c>
      <c r="H3" s="88" t="s">
        <v>32</v>
      </c>
      <c r="I3" s="89"/>
      <c r="J3" s="89"/>
      <c r="K3" s="89"/>
      <c r="L3" s="89"/>
      <c r="M3" s="89"/>
      <c r="N3" s="89"/>
      <c r="O3" s="89"/>
      <c r="P3" s="89"/>
      <c r="Q3" s="89"/>
      <c r="R3" s="89"/>
      <c r="S3" s="89"/>
      <c r="T3" s="89"/>
      <c r="U3" s="89"/>
      <c r="V3" s="89"/>
      <c r="W3" s="90"/>
      <c r="X3" s="86" t="s">
        <v>57</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62</v>
      </c>
      <c r="B4" s="32"/>
      <c r="C4" s="32"/>
      <c r="D4" s="32"/>
      <c r="E4" s="32"/>
      <c r="F4" s="32"/>
      <c r="G4" s="32"/>
      <c r="H4" s="91"/>
      <c r="I4" s="92"/>
      <c r="J4" s="92"/>
      <c r="K4" s="92"/>
      <c r="L4" s="92"/>
      <c r="M4" s="92"/>
      <c r="N4" s="92"/>
      <c r="O4" s="92"/>
      <c r="P4" s="92"/>
      <c r="Q4" s="92"/>
      <c r="R4" s="92"/>
      <c r="S4" s="92"/>
      <c r="T4" s="92"/>
      <c r="U4" s="92"/>
      <c r="V4" s="92"/>
      <c r="W4" s="93"/>
      <c r="X4" s="87" t="s">
        <v>55</v>
      </c>
      <c r="Y4" s="87"/>
      <c r="Z4" s="87"/>
      <c r="AA4" s="87"/>
      <c r="AB4" s="87"/>
      <c r="AC4" s="87"/>
      <c r="AD4" s="87"/>
      <c r="AE4" s="87"/>
      <c r="AF4" s="87"/>
      <c r="AG4" s="87"/>
      <c r="AH4" s="87"/>
      <c r="AI4" s="87" t="s">
        <v>47</v>
      </c>
      <c r="AJ4" s="87"/>
      <c r="AK4" s="87"/>
      <c r="AL4" s="87"/>
      <c r="AM4" s="87"/>
      <c r="AN4" s="87"/>
      <c r="AO4" s="87"/>
      <c r="AP4" s="87"/>
      <c r="AQ4" s="87"/>
      <c r="AR4" s="87"/>
      <c r="AS4" s="87"/>
      <c r="AT4" s="87" t="s">
        <v>41</v>
      </c>
      <c r="AU4" s="87"/>
      <c r="AV4" s="87"/>
      <c r="AW4" s="87"/>
      <c r="AX4" s="87"/>
      <c r="AY4" s="87"/>
      <c r="AZ4" s="87"/>
      <c r="BA4" s="87"/>
      <c r="BB4" s="87"/>
      <c r="BC4" s="87"/>
      <c r="BD4" s="87"/>
      <c r="BE4" s="87" t="s">
        <v>63</v>
      </c>
      <c r="BF4" s="87"/>
      <c r="BG4" s="87"/>
      <c r="BH4" s="87"/>
      <c r="BI4" s="87"/>
      <c r="BJ4" s="87"/>
      <c r="BK4" s="87"/>
      <c r="BL4" s="87"/>
      <c r="BM4" s="87"/>
      <c r="BN4" s="87"/>
      <c r="BO4" s="87"/>
      <c r="BP4" s="87" t="s">
        <v>37</v>
      </c>
      <c r="BQ4" s="87"/>
      <c r="BR4" s="87"/>
      <c r="BS4" s="87"/>
      <c r="BT4" s="87"/>
      <c r="BU4" s="87"/>
      <c r="BV4" s="87"/>
      <c r="BW4" s="87"/>
      <c r="BX4" s="87"/>
      <c r="BY4" s="87"/>
      <c r="BZ4" s="87"/>
      <c r="CA4" s="87" t="s">
        <v>65</v>
      </c>
      <c r="CB4" s="87"/>
      <c r="CC4" s="87"/>
      <c r="CD4" s="87"/>
      <c r="CE4" s="87"/>
      <c r="CF4" s="87"/>
      <c r="CG4" s="87"/>
      <c r="CH4" s="87"/>
      <c r="CI4" s="87"/>
      <c r="CJ4" s="87"/>
      <c r="CK4" s="87"/>
      <c r="CL4" s="87" t="s">
        <v>0</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64</v>
      </c>
      <c r="DT4" s="87"/>
      <c r="DU4" s="87"/>
      <c r="DV4" s="87"/>
      <c r="DW4" s="87"/>
      <c r="DX4" s="87"/>
      <c r="DY4" s="87"/>
      <c r="DZ4" s="87"/>
      <c r="EA4" s="87"/>
      <c r="EB4" s="87"/>
      <c r="EC4" s="87"/>
      <c r="ED4" s="87" t="s">
        <v>68</v>
      </c>
      <c r="EE4" s="87"/>
      <c r="EF4" s="87"/>
      <c r="EG4" s="87"/>
      <c r="EH4" s="87"/>
      <c r="EI4" s="87"/>
      <c r="EJ4" s="87"/>
      <c r="EK4" s="87"/>
      <c r="EL4" s="87"/>
      <c r="EM4" s="87"/>
      <c r="EN4" s="87"/>
    </row>
    <row r="5" spans="1:144" x14ac:dyDescent="0.15">
      <c r="A5" s="29" t="s">
        <v>30</v>
      </c>
      <c r="B5" s="33"/>
      <c r="C5" s="33"/>
      <c r="D5" s="33"/>
      <c r="E5" s="33"/>
      <c r="F5" s="33"/>
      <c r="G5" s="33"/>
      <c r="H5" s="38" t="s">
        <v>59</v>
      </c>
      <c r="I5" s="38" t="s">
        <v>69</v>
      </c>
      <c r="J5" s="38" t="s">
        <v>70</v>
      </c>
      <c r="K5" s="38" t="s">
        <v>71</v>
      </c>
      <c r="L5" s="38" t="s">
        <v>72</v>
      </c>
      <c r="M5" s="38" t="s">
        <v>7</v>
      </c>
      <c r="N5" s="38" t="s">
        <v>73</v>
      </c>
      <c r="O5" s="38" t="s">
        <v>74</v>
      </c>
      <c r="P5" s="38" t="s">
        <v>75</v>
      </c>
      <c r="Q5" s="38" t="s">
        <v>76</v>
      </c>
      <c r="R5" s="38" t="s">
        <v>77</v>
      </c>
      <c r="S5" s="38" t="s">
        <v>78</v>
      </c>
      <c r="T5" s="38" t="s">
        <v>1</v>
      </c>
      <c r="U5" s="38" t="s">
        <v>79</v>
      </c>
      <c r="V5" s="38" t="s">
        <v>80</v>
      </c>
      <c r="W5" s="38" t="s">
        <v>81</v>
      </c>
      <c r="X5" s="38" t="s">
        <v>82</v>
      </c>
      <c r="Y5" s="38" t="s">
        <v>83</v>
      </c>
      <c r="Z5" s="38" t="s">
        <v>84</v>
      </c>
      <c r="AA5" s="38" t="s">
        <v>86</v>
      </c>
      <c r="AB5" s="38" t="s">
        <v>87</v>
      </c>
      <c r="AC5" s="38" t="s">
        <v>88</v>
      </c>
      <c r="AD5" s="38" t="s">
        <v>90</v>
      </c>
      <c r="AE5" s="38" t="s">
        <v>91</v>
      </c>
      <c r="AF5" s="38" t="s">
        <v>92</v>
      </c>
      <c r="AG5" s="38" t="s">
        <v>93</v>
      </c>
      <c r="AH5" s="38" t="s">
        <v>45</v>
      </c>
      <c r="AI5" s="38" t="s">
        <v>82</v>
      </c>
      <c r="AJ5" s="38" t="s">
        <v>83</v>
      </c>
      <c r="AK5" s="38" t="s">
        <v>84</v>
      </c>
      <c r="AL5" s="38" t="s">
        <v>86</v>
      </c>
      <c r="AM5" s="38" t="s">
        <v>87</v>
      </c>
      <c r="AN5" s="38" t="s">
        <v>88</v>
      </c>
      <c r="AO5" s="38" t="s">
        <v>90</v>
      </c>
      <c r="AP5" s="38" t="s">
        <v>91</v>
      </c>
      <c r="AQ5" s="38" t="s">
        <v>92</v>
      </c>
      <c r="AR5" s="38" t="s">
        <v>93</v>
      </c>
      <c r="AS5" s="38" t="s">
        <v>89</v>
      </c>
      <c r="AT5" s="38" t="s">
        <v>82</v>
      </c>
      <c r="AU5" s="38" t="s">
        <v>83</v>
      </c>
      <c r="AV5" s="38" t="s">
        <v>84</v>
      </c>
      <c r="AW5" s="38" t="s">
        <v>86</v>
      </c>
      <c r="AX5" s="38" t="s">
        <v>87</v>
      </c>
      <c r="AY5" s="38" t="s">
        <v>88</v>
      </c>
      <c r="AZ5" s="38" t="s">
        <v>90</v>
      </c>
      <c r="BA5" s="38" t="s">
        <v>91</v>
      </c>
      <c r="BB5" s="38" t="s">
        <v>92</v>
      </c>
      <c r="BC5" s="38" t="s">
        <v>93</v>
      </c>
      <c r="BD5" s="38" t="s">
        <v>89</v>
      </c>
      <c r="BE5" s="38" t="s">
        <v>82</v>
      </c>
      <c r="BF5" s="38" t="s">
        <v>83</v>
      </c>
      <c r="BG5" s="38" t="s">
        <v>84</v>
      </c>
      <c r="BH5" s="38" t="s">
        <v>86</v>
      </c>
      <c r="BI5" s="38" t="s">
        <v>87</v>
      </c>
      <c r="BJ5" s="38" t="s">
        <v>88</v>
      </c>
      <c r="BK5" s="38" t="s">
        <v>90</v>
      </c>
      <c r="BL5" s="38" t="s">
        <v>91</v>
      </c>
      <c r="BM5" s="38" t="s">
        <v>92</v>
      </c>
      <c r="BN5" s="38" t="s">
        <v>93</v>
      </c>
      <c r="BO5" s="38" t="s">
        <v>89</v>
      </c>
      <c r="BP5" s="38" t="s">
        <v>82</v>
      </c>
      <c r="BQ5" s="38" t="s">
        <v>83</v>
      </c>
      <c r="BR5" s="38" t="s">
        <v>84</v>
      </c>
      <c r="BS5" s="38" t="s">
        <v>86</v>
      </c>
      <c r="BT5" s="38" t="s">
        <v>87</v>
      </c>
      <c r="BU5" s="38" t="s">
        <v>88</v>
      </c>
      <c r="BV5" s="38" t="s">
        <v>90</v>
      </c>
      <c r="BW5" s="38" t="s">
        <v>91</v>
      </c>
      <c r="BX5" s="38" t="s">
        <v>92</v>
      </c>
      <c r="BY5" s="38" t="s">
        <v>93</v>
      </c>
      <c r="BZ5" s="38" t="s">
        <v>89</v>
      </c>
      <c r="CA5" s="38" t="s">
        <v>82</v>
      </c>
      <c r="CB5" s="38" t="s">
        <v>83</v>
      </c>
      <c r="CC5" s="38" t="s">
        <v>84</v>
      </c>
      <c r="CD5" s="38" t="s">
        <v>86</v>
      </c>
      <c r="CE5" s="38" t="s">
        <v>87</v>
      </c>
      <c r="CF5" s="38" t="s">
        <v>88</v>
      </c>
      <c r="CG5" s="38" t="s">
        <v>90</v>
      </c>
      <c r="CH5" s="38" t="s">
        <v>91</v>
      </c>
      <c r="CI5" s="38" t="s">
        <v>92</v>
      </c>
      <c r="CJ5" s="38" t="s">
        <v>93</v>
      </c>
      <c r="CK5" s="38" t="s">
        <v>89</v>
      </c>
      <c r="CL5" s="38" t="s">
        <v>82</v>
      </c>
      <c r="CM5" s="38" t="s">
        <v>83</v>
      </c>
      <c r="CN5" s="38" t="s">
        <v>84</v>
      </c>
      <c r="CO5" s="38" t="s">
        <v>86</v>
      </c>
      <c r="CP5" s="38" t="s">
        <v>87</v>
      </c>
      <c r="CQ5" s="38" t="s">
        <v>88</v>
      </c>
      <c r="CR5" s="38" t="s">
        <v>90</v>
      </c>
      <c r="CS5" s="38" t="s">
        <v>91</v>
      </c>
      <c r="CT5" s="38" t="s">
        <v>92</v>
      </c>
      <c r="CU5" s="38" t="s">
        <v>93</v>
      </c>
      <c r="CV5" s="38" t="s">
        <v>89</v>
      </c>
      <c r="CW5" s="38" t="s">
        <v>82</v>
      </c>
      <c r="CX5" s="38" t="s">
        <v>83</v>
      </c>
      <c r="CY5" s="38" t="s">
        <v>84</v>
      </c>
      <c r="CZ5" s="38" t="s">
        <v>86</v>
      </c>
      <c r="DA5" s="38" t="s">
        <v>87</v>
      </c>
      <c r="DB5" s="38" t="s">
        <v>88</v>
      </c>
      <c r="DC5" s="38" t="s">
        <v>90</v>
      </c>
      <c r="DD5" s="38" t="s">
        <v>91</v>
      </c>
      <c r="DE5" s="38" t="s">
        <v>92</v>
      </c>
      <c r="DF5" s="38" t="s">
        <v>93</v>
      </c>
      <c r="DG5" s="38" t="s">
        <v>89</v>
      </c>
      <c r="DH5" s="38" t="s">
        <v>82</v>
      </c>
      <c r="DI5" s="38" t="s">
        <v>83</v>
      </c>
      <c r="DJ5" s="38" t="s">
        <v>84</v>
      </c>
      <c r="DK5" s="38" t="s">
        <v>86</v>
      </c>
      <c r="DL5" s="38" t="s">
        <v>87</v>
      </c>
      <c r="DM5" s="38" t="s">
        <v>88</v>
      </c>
      <c r="DN5" s="38" t="s">
        <v>90</v>
      </c>
      <c r="DO5" s="38" t="s">
        <v>91</v>
      </c>
      <c r="DP5" s="38" t="s">
        <v>92</v>
      </c>
      <c r="DQ5" s="38" t="s">
        <v>93</v>
      </c>
      <c r="DR5" s="38" t="s">
        <v>89</v>
      </c>
      <c r="DS5" s="38" t="s">
        <v>82</v>
      </c>
      <c r="DT5" s="38" t="s">
        <v>83</v>
      </c>
      <c r="DU5" s="38" t="s">
        <v>84</v>
      </c>
      <c r="DV5" s="38" t="s">
        <v>86</v>
      </c>
      <c r="DW5" s="38" t="s">
        <v>87</v>
      </c>
      <c r="DX5" s="38" t="s">
        <v>88</v>
      </c>
      <c r="DY5" s="38" t="s">
        <v>90</v>
      </c>
      <c r="DZ5" s="38" t="s">
        <v>91</v>
      </c>
      <c r="EA5" s="38" t="s">
        <v>92</v>
      </c>
      <c r="EB5" s="38" t="s">
        <v>93</v>
      </c>
      <c r="EC5" s="38" t="s">
        <v>89</v>
      </c>
      <c r="ED5" s="38" t="s">
        <v>82</v>
      </c>
      <c r="EE5" s="38" t="s">
        <v>83</v>
      </c>
      <c r="EF5" s="38" t="s">
        <v>84</v>
      </c>
      <c r="EG5" s="38" t="s">
        <v>86</v>
      </c>
      <c r="EH5" s="38" t="s">
        <v>87</v>
      </c>
      <c r="EI5" s="38" t="s">
        <v>88</v>
      </c>
      <c r="EJ5" s="38" t="s">
        <v>90</v>
      </c>
      <c r="EK5" s="38" t="s">
        <v>91</v>
      </c>
      <c r="EL5" s="38" t="s">
        <v>92</v>
      </c>
      <c r="EM5" s="38" t="s">
        <v>93</v>
      </c>
      <c r="EN5" s="38" t="s">
        <v>89</v>
      </c>
    </row>
    <row r="6" spans="1:144" s="28" customFormat="1" x14ac:dyDescent="0.15">
      <c r="A6" s="29" t="s">
        <v>94</v>
      </c>
      <c r="B6" s="34">
        <f t="shared" ref="B6:W6" si="1">B7</f>
        <v>2018</v>
      </c>
      <c r="C6" s="34">
        <f t="shared" si="1"/>
        <v>92142</v>
      </c>
      <c r="D6" s="34">
        <f t="shared" si="1"/>
        <v>46</v>
      </c>
      <c r="E6" s="34">
        <f t="shared" si="1"/>
        <v>1</v>
      </c>
      <c r="F6" s="34">
        <f t="shared" si="1"/>
        <v>0</v>
      </c>
      <c r="G6" s="34">
        <f t="shared" si="1"/>
        <v>1</v>
      </c>
      <c r="H6" s="34" t="str">
        <f t="shared" si="1"/>
        <v>栃木県　さくら市</v>
      </c>
      <c r="I6" s="34" t="str">
        <f t="shared" si="1"/>
        <v>法適用</v>
      </c>
      <c r="J6" s="34" t="str">
        <f t="shared" si="1"/>
        <v>水道事業</v>
      </c>
      <c r="K6" s="34" t="str">
        <f t="shared" si="1"/>
        <v>末端給水事業</v>
      </c>
      <c r="L6" s="34" t="str">
        <f t="shared" si="1"/>
        <v>A5</v>
      </c>
      <c r="M6" s="34" t="str">
        <f t="shared" si="1"/>
        <v>非設置</v>
      </c>
      <c r="N6" s="39" t="str">
        <f t="shared" si="1"/>
        <v>-</v>
      </c>
      <c r="O6" s="39">
        <f t="shared" si="1"/>
        <v>59.2</v>
      </c>
      <c r="P6" s="39">
        <f t="shared" si="1"/>
        <v>91.92</v>
      </c>
      <c r="Q6" s="39">
        <f t="shared" si="1"/>
        <v>3142</v>
      </c>
      <c r="R6" s="39">
        <f t="shared" si="1"/>
        <v>44233</v>
      </c>
      <c r="S6" s="39">
        <f t="shared" si="1"/>
        <v>125.63</v>
      </c>
      <c r="T6" s="39">
        <f t="shared" si="1"/>
        <v>352.09</v>
      </c>
      <c r="U6" s="39">
        <f t="shared" si="1"/>
        <v>40552</v>
      </c>
      <c r="V6" s="39">
        <f t="shared" si="1"/>
        <v>101.82</v>
      </c>
      <c r="W6" s="39">
        <f t="shared" si="1"/>
        <v>398.27</v>
      </c>
      <c r="X6" s="41">
        <f t="shared" ref="X6:AG6" si="2">IF(X7="",NA(),X7)</f>
        <v>112.57</v>
      </c>
      <c r="Y6" s="41">
        <f t="shared" si="2"/>
        <v>114.59</v>
      </c>
      <c r="Z6" s="41">
        <f t="shared" si="2"/>
        <v>114.6</v>
      </c>
      <c r="AA6" s="41">
        <f t="shared" si="2"/>
        <v>110.46</v>
      </c>
      <c r="AB6" s="41">
        <f t="shared" si="2"/>
        <v>111.1</v>
      </c>
      <c r="AC6" s="41">
        <f t="shared" si="2"/>
        <v>109.04</v>
      </c>
      <c r="AD6" s="41">
        <f t="shared" si="2"/>
        <v>109.64</v>
      </c>
      <c r="AE6" s="41">
        <f t="shared" si="2"/>
        <v>110.95</v>
      </c>
      <c r="AF6" s="41">
        <f t="shared" si="2"/>
        <v>110.68</v>
      </c>
      <c r="AG6" s="41">
        <f t="shared" si="2"/>
        <v>110.66</v>
      </c>
      <c r="AH6" s="39" t="str">
        <f>IF(AH7="","",IF(AH7="-","【-】","【"&amp;SUBSTITUTE(TEXT(AH7,"#,##0.00"),"-","△")&amp;"】"))</f>
        <v>【112.83】</v>
      </c>
      <c r="AI6" s="39">
        <f t="shared" ref="AI6:AR6" si="3">IF(AI7="",NA(),AI7)</f>
        <v>0</v>
      </c>
      <c r="AJ6" s="39">
        <f t="shared" si="3"/>
        <v>0</v>
      </c>
      <c r="AK6" s="39">
        <f t="shared" si="3"/>
        <v>0</v>
      </c>
      <c r="AL6" s="39">
        <f t="shared" si="3"/>
        <v>0</v>
      </c>
      <c r="AM6" s="39">
        <f t="shared" si="3"/>
        <v>0</v>
      </c>
      <c r="AN6" s="41">
        <f t="shared" si="3"/>
        <v>3.77</v>
      </c>
      <c r="AO6" s="41">
        <f t="shared" si="3"/>
        <v>3.62</v>
      </c>
      <c r="AP6" s="41">
        <f t="shared" si="3"/>
        <v>3.91</v>
      </c>
      <c r="AQ6" s="41">
        <f t="shared" si="3"/>
        <v>3.56</v>
      </c>
      <c r="AR6" s="41">
        <f t="shared" si="3"/>
        <v>2.74</v>
      </c>
      <c r="AS6" s="39" t="str">
        <f>IF(AS7="","",IF(AS7="-","【-】","【"&amp;SUBSTITUTE(TEXT(AS7,"#,##0.00"),"-","△")&amp;"】"))</f>
        <v>【1.05】</v>
      </c>
      <c r="AT6" s="41">
        <f t="shared" ref="AT6:BC6" si="4">IF(AT7="",NA(),AT7)</f>
        <v>414.95</v>
      </c>
      <c r="AU6" s="41">
        <f t="shared" si="4"/>
        <v>511.41</v>
      </c>
      <c r="AV6" s="41">
        <f t="shared" si="4"/>
        <v>541.99</v>
      </c>
      <c r="AW6" s="41">
        <f t="shared" si="4"/>
        <v>498.25</v>
      </c>
      <c r="AX6" s="41">
        <f t="shared" si="4"/>
        <v>442.07</v>
      </c>
      <c r="AY6" s="41">
        <f t="shared" si="4"/>
        <v>382.09</v>
      </c>
      <c r="AZ6" s="41">
        <f t="shared" si="4"/>
        <v>371.31</v>
      </c>
      <c r="BA6" s="41">
        <f t="shared" si="4"/>
        <v>377.63</v>
      </c>
      <c r="BB6" s="41">
        <f t="shared" si="4"/>
        <v>357.34</v>
      </c>
      <c r="BC6" s="41">
        <f t="shared" si="4"/>
        <v>366.03</v>
      </c>
      <c r="BD6" s="39" t="str">
        <f>IF(BD7="","",IF(BD7="-","【-】","【"&amp;SUBSTITUTE(TEXT(BD7,"#,##0.00"),"-","△")&amp;"】"))</f>
        <v>【261.93】</v>
      </c>
      <c r="BE6" s="41">
        <f t="shared" ref="BE6:BN6" si="5">IF(BE7="",NA(),BE7)</f>
        <v>918.2</v>
      </c>
      <c r="BF6" s="41">
        <f t="shared" si="5"/>
        <v>813.57</v>
      </c>
      <c r="BG6" s="41">
        <f t="shared" si="5"/>
        <v>801.25</v>
      </c>
      <c r="BH6" s="41">
        <f t="shared" si="5"/>
        <v>780.02</v>
      </c>
      <c r="BI6" s="41">
        <f t="shared" si="5"/>
        <v>759.71</v>
      </c>
      <c r="BJ6" s="41">
        <f t="shared" si="5"/>
        <v>385.06</v>
      </c>
      <c r="BK6" s="41">
        <f t="shared" si="5"/>
        <v>373.09</v>
      </c>
      <c r="BL6" s="41">
        <f t="shared" si="5"/>
        <v>364.71</v>
      </c>
      <c r="BM6" s="41">
        <f t="shared" si="5"/>
        <v>373.69</v>
      </c>
      <c r="BN6" s="41">
        <f t="shared" si="5"/>
        <v>370.12</v>
      </c>
      <c r="BO6" s="39" t="str">
        <f>IF(BO7="","",IF(BO7="-","【-】","【"&amp;SUBSTITUTE(TEXT(BO7,"#,##0.00"),"-","△")&amp;"】"))</f>
        <v>【270.46】</v>
      </c>
      <c r="BP6" s="41">
        <f t="shared" ref="BP6:BY6" si="6">IF(BP7="",NA(),BP7)</f>
        <v>98.33</v>
      </c>
      <c r="BQ6" s="41">
        <f t="shared" si="6"/>
        <v>102.3</v>
      </c>
      <c r="BR6" s="41">
        <f t="shared" si="6"/>
        <v>101.32</v>
      </c>
      <c r="BS6" s="41">
        <f t="shared" si="6"/>
        <v>97.94</v>
      </c>
      <c r="BT6" s="41">
        <f t="shared" si="6"/>
        <v>99.32</v>
      </c>
      <c r="BU6" s="41">
        <f t="shared" si="6"/>
        <v>99.07</v>
      </c>
      <c r="BV6" s="41">
        <f t="shared" si="6"/>
        <v>99.99</v>
      </c>
      <c r="BW6" s="41">
        <f t="shared" si="6"/>
        <v>100.65</v>
      </c>
      <c r="BX6" s="41">
        <f t="shared" si="6"/>
        <v>99.87</v>
      </c>
      <c r="BY6" s="41">
        <f t="shared" si="6"/>
        <v>100.42</v>
      </c>
      <c r="BZ6" s="39" t="str">
        <f>IF(BZ7="","",IF(BZ7="-","【-】","【"&amp;SUBSTITUTE(TEXT(BZ7,"#,##0.00"),"-","△")&amp;"】"))</f>
        <v>【103.91】</v>
      </c>
      <c r="CA6" s="41">
        <f t="shared" ref="CA6:CJ6" si="7">IF(CA7="",NA(),CA7)</f>
        <v>177.27</v>
      </c>
      <c r="CB6" s="41">
        <f t="shared" si="7"/>
        <v>176.04</v>
      </c>
      <c r="CC6" s="41">
        <f t="shared" si="7"/>
        <v>177.97</v>
      </c>
      <c r="CD6" s="41">
        <f t="shared" si="7"/>
        <v>183.78</v>
      </c>
      <c r="CE6" s="41">
        <f t="shared" si="7"/>
        <v>182.45</v>
      </c>
      <c r="CF6" s="41">
        <f t="shared" si="7"/>
        <v>173.03</v>
      </c>
      <c r="CG6" s="41">
        <f t="shared" si="7"/>
        <v>171.15</v>
      </c>
      <c r="CH6" s="41">
        <f t="shared" si="7"/>
        <v>170.19</v>
      </c>
      <c r="CI6" s="41">
        <f t="shared" si="7"/>
        <v>171.81</v>
      </c>
      <c r="CJ6" s="41">
        <f t="shared" si="7"/>
        <v>171.67</v>
      </c>
      <c r="CK6" s="39" t="str">
        <f>IF(CK7="","",IF(CK7="-","【-】","【"&amp;SUBSTITUTE(TEXT(CK7,"#,##0.00"),"-","△")&amp;"】"))</f>
        <v>【167.11】</v>
      </c>
      <c r="CL6" s="41">
        <f t="shared" ref="CL6:CU6" si="8">IF(CL7="",NA(),CL7)</f>
        <v>63.32</v>
      </c>
      <c r="CM6" s="41">
        <f t="shared" si="8"/>
        <v>62.91</v>
      </c>
      <c r="CN6" s="41">
        <f t="shared" si="8"/>
        <v>64.760000000000005</v>
      </c>
      <c r="CO6" s="41">
        <f t="shared" si="8"/>
        <v>68.05</v>
      </c>
      <c r="CP6" s="41">
        <f t="shared" si="8"/>
        <v>69.959999999999994</v>
      </c>
      <c r="CQ6" s="41">
        <f t="shared" si="8"/>
        <v>58.58</v>
      </c>
      <c r="CR6" s="41">
        <f t="shared" si="8"/>
        <v>58.53</v>
      </c>
      <c r="CS6" s="41">
        <f t="shared" si="8"/>
        <v>59.01</v>
      </c>
      <c r="CT6" s="41">
        <f t="shared" si="8"/>
        <v>60.03</v>
      </c>
      <c r="CU6" s="41">
        <f t="shared" si="8"/>
        <v>59.74</v>
      </c>
      <c r="CV6" s="39" t="str">
        <f>IF(CV7="","",IF(CV7="-","【-】","【"&amp;SUBSTITUTE(TEXT(CV7,"#,##0.00"),"-","△")&amp;"】"))</f>
        <v>【60.27】</v>
      </c>
      <c r="CW6" s="41">
        <f t="shared" ref="CW6:DF6" si="9">IF(CW7="",NA(),CW7)</f>
        <v>79.22</v>
      </c>
      <c r="CX6" s="41">
        <f t="shared" si="9"/>
        <v>79.680000000000007</v>
      </c>
      <c r="CY6" s="41">
        <f t="shared" si="9"/>
        <v>78.42</v>
      </c>
      <c r="CZ6" s="41">
        <f t="shared" si="9"/>
        <v>75.55</v>
      </c>
      <c r="DA6" s="41">
        <f t="shared" si="9"/>
        <v>74.599999999999994</v>
      </c>
      <c r="DB6" s="41">
        <f t="shared" si="9"/>
        <v>85.23</v>
      </c>
      <c r="DC6" s="41">
        <f t="shared" si="9"/>
        <v>85.26</v>
      </c>
      <c r="DD6" s="41">
        <f t="shared" si="9"/>
        <v>85.37</v>
      </c>
      <c r="DE6" s="41">
        <f t="shared" si="9"/>
        <v>84.81</v>
      </c>
      <c r="DF6" s="41">
        <f t="shared" si="9"/>
        <v>84.8</v>
      </c>
      <c r="DG6" s="39" t="str">
        <f>IF(DG7="","",IF(DG7="-","【-】","【"&amp;SUBSTITUTE(TEXT(DG7,"#,##0.00"),"-","△")&amp;"】"))</f>
        <v>【89.92】</v>
      </c>
      <c r="DH6" s="41">
        <f t="shared" ref="DH6:DQ6" si="10">IF(DH7="",NA(),DH7)</f>
        <v>37.46</v>
      </c>
      <c r="DI6" s="41">
        <f t="shared" si="10"/>
        <v>41.97</v>
      </c>
      <c r="DJ6" s="41">
        <f t="shared" si="10"/>
        <v>42.73</v>
      </c>
      <c r="DK6" s="41">
        <f t="shared" si="10"/>
        <v>43.06</v>
      </c>
      <c r="DL6" s="41">
        <f t="shared" si="10"/>
        <v>43.53</v>
      </c>
      <c r="DM6" s="41">
        <f t="shared" si="10"/>
        <v>44.31</v>
      </c>
      <c r="DN6" s="41">
        <f t="shared" si="10"/>
        <v>45.75</v>
      </c>
      <c r="DO6" s="41">
        <f t="shared" si="10"/>
        <v>46.9</v>
      </c>
      <c r="DP6" s="41">
        <f t="shared" si="10"/>
        <v>47.28</v>
      </c>
      <c r="DQ6" s="41">
        <f t="shared" si="10"/>
        <v>47.66</v>
      </c>
      <c r="DR6" s="39" t="str">
        <f>IF(DR7="","",IF(DR7="-","【-】","【"&amp;SUBSTITUTE(TEXT(DR7,"#,##0.00"),"-","△")&amp;"】"))</f>
        <v>【48.85】</v>
      </c>
      <c r="DS6" s="41">
        <f t="shared" ref="DS6:EB6" si="11">IF(DS7="",NA(),DS7)</f>
        <v>35.1</v>
      </c>
      <c r="DT6" s="41">
        <f t="shared" si="11"/>
        <v>5.9</v>
      </c>
      <c r="DU6" s="41">
        <f t="shared" si="11"/>
        <v>4.12</v>
      </c>
      <c r="DV6" s="41">
        <f t="shared" si="11"/>
        <v>4.12</v>
      </c>
      <c r="DW6" s="41">
        <f t="shared" si="11"/>
        <v>4.5199999999999996</v>
      </c>
      <c r="DX6" s="41">
        <f t="shared" si="11"/>
        <v>10.09</v>
      </c>
      <c r="DY6" s="41">
        <f t="shared" si="11"/>
        <v>10.54</v>
      </c>
      <c r="DZ6" s="41">
        <f t="shared" si="11"/>
        <v>12.03</v>
      </c>
      <c r="EA6" s="41">
        <f t="shared" si="11"/>
        <v>12.19</v>
      </c>
      <c r="EB6" s="41">
        <f t="shared" si="11"/>
        <v>15.1</v>
      </c>
      <c r="EC6" s="39" t="str">
        <f>IF(EC7="","",IF(EC7="-","【-】","【"&amp;SUBSTITUTE(TEXT(EC7,"#,##0.00"),"-","△")&amp;"】"))</f>
        <v>【17.80】</v>
      </c>
      <c r="ED6" s="41">
        <f t="shared" ref="ED6:EM6" si="12">IF(ED7="",NA(),ED7)</f>
        <v>0.33</v>
      </c>
      <c r="EE6" s="41">
        <f t="shared" si="12"/>
        <v>0.43</v>
      </c>
      <c r="EF6" s="41">
        <f t="shared" si="12"/>
        <v>0.24</v>
      </c>
      <c r="EG6" s="41">
        <f t="shared" si="12"/>
        <v>0.35</v>
      </c>
      <c r="EH6" s="41">
        <f t="shared" si="12"/>
        <v>3.64</v>
      </c>
      <c r="EI6" s="41">
        <f t="shared" si="12"/>
        <v>0.6</v>
      </c>
      <c r="EJ6" s="41">
        <f t="shared" si="12"/>
        <v>0.56000000000000005</v>
      </c>
      <c r="EK6" s="41">
        <f t="shared" si="12"/>
        <v>0.61</v>
      </c>
      <c r="EL6" s="41">
        <f t="shared" si="12"/>
        <v>0.51</v>
      </c>
      <c r="EM6" s="41">
        <f t="shared" si="12"/>
        <v>0.57999999999999996</v>
      </c>
      <c r="EN6" s="39" t="str">
        <f>IF(EN7="","",IF(EN7="-","【-】","【"&amp;SUBSTITUTE(TEXT(EN7,"#,##0.00"),"-","△")&amp;"】"))</f>
        <v>【0.70】</v>
      </c>
    </row>
    <row r="7" spans="1:144" s="28" customFormat="1" x14ac:dyDescent="0.15">
      <c r="A7" s="29"/>
      <c r="B7" s="35">
        <v>2018</v>
      </c>
      <c r="C7" s="35">
        <v>92142</v>
      </c>
      <c r="D7" s="35">
        <v>46</v>
      </c>
      <c r="E7" s="35">
        <v>1</v>
      </c>
      <c r="F7" s="35">
        <v>0</v>
      </c>
      <c r="G7" s="35">
        <v>1</v>
      </c>
      <c r="H7" s="35" t="s">
        <v>95</v>
      </c>
      <c r="I7" s="35" t="s">
        <v>96</v>
      </c>
      <c r="J7" s="35" t="s">
        <v>97</v>
      </c>
      <c r="K7" s="35" t="s">
        <v>98</v>
      </c>
      <c r="L7" s="35" t="s">
        <v>22</v>
      </c>
      <c r="M7" s="35" t="s">
        <v>16</v>
      </c>
      <c r="N7" s="40" t="s">
        <v>99</v>
      </c>
      <c r="O7" s="40">
        <v>59.2</v>
      </c>
      <c r="P7" s="40">
        <v>91.92</v>
      </c>
      <c r="Q7" s="40">
        <v>3142</v>
      </c>
      <c r="R7" s="40">
        <v>44233</v>
      </c>
      <c r="S7" s="40">
        <v>125.63</v>
      </c>
      <c r="T7" s="40">
        <v>352.09</v>
      </c>
      <c r="U7" s="40">
        <v>40552</v>
      </c>
      <c r="V7" s="40">
        <v>101.82</v>
      </c>
      <c r="W7" s="40">
        <v>398.27</v>
      </c>
      <c r="X7" s="40">
        <v>112.57</v>
      </c>
      <c r="Y7" s="40">
        <v>114.59</v>
      </c>
      <c r="Z7" s="40">
        <v>114.6</v>
      </c>
      <c r="AA7" s="40">
        <v>110.46</v>
      </c>
      <c r="AB7" s="40">
        <v>111.1</v>
      </c>
      <c r="AC7" s="40">
        <v>109.04</v>
      </c>
      <c r="AD7" s="40">
        <v>109.64</v>
      </c>
      <c r="AE7" s="40">
        <v>110.95</v>
      </c>
      <c r="AF7" s="40">
        <v>110.68</v>
      </c>
      <c r="AG7" s="40">
        <v>110.66</v>
      </c>
      <c r="AH7" s="40">
        <v>112.83</v>
      </c>
      <c r="AI7" s="40">
        <v>0</v>
      </c>
      <c r="AJ7" s="40">
        <v>0</v>
      </c>
      <c r="AK7" s="40">
        <v>0</v>
      </c>
      <c r="AL7" s="40">
        <v>0</v>
      </c>
      <c r="AM7" s="40">
        <v>0</v>
      </c>
      <c r="AN7" s="40">
        <v>3.77</v>
      </c>
      <c r="AO7" s="40">
        <v>3.62</v>
      </c>
      <c r="AP7" s="40">
        <v>3.91</v>
      </c>
      <c r="AQ7" s="40">
        <v>3.56</v>
      </c>
      <c r="AR7" s="40">
        <v>2.74</v>
      </c>
      <c r="AS7" s="40">
        <v>1.05</v>
      </c>
      <c r="AT7" s="40">
        <v>414.95</v>
      </c>
      <c r="AU7" s="40">
        <v>511.41</v>
      </c>
      <c r="AV7" s="40">
        <v>541.99</v>
      </c>
      <c r="AW7" s="40">
        <v>498.25</v>
      </c>
      <c r="AX7" s="40">
        <v>442.07</v>
      </c>
      <c r="AY7" s="40">
        <v>382.09</v>
      </c>
      <c r="AZ7" s="40">
        <v>371.31</v>
      </c>
      <c r="BA7" s="40">
        <v>377.63</v>
      </c>
      <c r="BB7" s="40">
        <v>357.34</v>
      </c>
      <c r="BC7" s="40">
        <v>366.03</v>
      </c>
      <c r="BD7" s="40">
        <v>261.93</v>
      </c>
      <c r="BE7" s="40">
        <v>918.2</v>
      </c>
      <c r="BF7" s="40">
        <v>813.57</v>
      </c>
      <c r="BG7" s="40">
        <v>801.25</v>
      </c>
      <c r="BH7" s="40">
        <v>780.02</v>
      </c>
      <c r="BI7" s="40">
        <v>759.71</v>
      </c>
      <c r="BJ7" s="40">
        <v>385.06</v>
      </c>
      <c r="BK7" s="40">
        <v>373.09</v>
      </c>
      <c r="BL7" s="40">
        <v>364.71</v>
      </c>
      <c r="BM7" s="40">
        <v>373.69</v>
      </c>
      <c r="BN7" s="40">
        <v>370.12</v>
      </c>
      <c r="BO7" s="40">
        <v>270.45999999999998</v>
      </c>
      <c r="BP7" s="40">
        <v>98.33</v>
      </c>
      <c r="BQ7" s="40">
        <v>102.3</v>
      </c>
      <c r="BR7" s="40">
        <v>101.32</v>
      </c>
      <c r="BS7" s="40">
        <v>97.94</v>
      </c>
      <c r="BT7" s="40">
        <v>99.32</v>
      </c>
      <c r="BU7" s="40">
        <v>99.07</v>
      </c>
      <c r="BV7" s="40">
        <v>99.99</v>
      </c>
      <c r="BW7" s="40">
        <v>100.65</v>
      </c>
      <c r="BX7" s="40">
        <v>99.87</v>
      </c>
      <c r="BY7" s="40">
        <v>100.42</v>
      </c>
      <c r="BZ7" s="40">
        <v>103.91</v>
      </c>
      <c r="CA7" s="40">
        <v>177.27</v>
      </c>
      <c r="CB7" s="40">
        <v>176.04</v>
      </c>
      <c r="CC7" s="40">
        <v>177.97</v>
      </c>
      <c r="CD7" s="40">
        <v>183.78</v>
      </c>
      <c r="CE7" s="40">
        <v>182.45</v>
      </c>
      <c r="CF7" s="40">
        <v>173.03</v>
      </c>
      <c r="CG7" s="40">
        <v>171.15</v>
      </c>
      <c r="CH7" s="40">
        <v>170.19</v>
      </c>
      <c r="CI7" s="40">
        <v>171.81</v>
      </c>
      <c r="CJ7" s="40">
        <v>171.67</v>
      </c>
      <c r="CK7" s="40">
        <v>167.11</v>
      </c>
      <c r="CL7" s="40">
        <v>63.32</v>
      </c>
      <c r="CM7" s="40">
        <v>62.91</v>
      </c>
      <c r="CN7" s="40">
        <v>64.760000000000005</v>
      </c>
      <c r="CO7" s="40">
        <v>68.05</v>
      </c>
      <c r="CP7" s="40">
        <v>69.959999999999994</v>
      </c>
      <c r="CQ7" s="40">
        <v>58.58</v>
      </c>
      <c r="CR7" s="40">
        <v>58.53</v>
      </c>
      <c r="CS7" s="40">
        <v>59.01</v>
      </c>
      <c r="CT7" s="40">
        <v>60.03</v>
      </c>
      <c r="CU7" s="40">
        <v>59.74</v>
      </c>
      <c r="CV7" s="40">
        <v>60.27</v>
      </c>
      <c r="CW7" s="40">
        <v>79.22</v>
      </c>
      <c r="CX7" s="40">
        <v>79.680000000000007</v>
      </c>
      <c r="CY7" s="40">
        <v>78.42</v>
      </c>
      <c r="CZ7" s="40">
        <v>75.55</v>
      </c>
      <c r="DA7" s="40">
        <v>74.599999999999994</v>
      </c>
      <c r="DB7" s="40">
        <v>85.23</v>
      </c>
      <c r="DC7" s="40">
        <v>85.26</v>
      </c>
      <c r="DD7" s="40">
        <v>85.37</v>
      </c>
      <c r="DE7" s="40">
        <v>84.81</v>
      </c>
      <c r="DF7" s="40">
        <v>84.8</v>
      </c>
      <c r="DG7" s="40">
        <v>89.92</v>
      </c>
      <c r="DH7" s="40">
        <v>37.46</v>
      </c>
      <c r="DI7" s="40">
        <v>41.97</v>
      </c>
      <c r="DJ7" s="40">
        <v>42.73</v>
      </c>
      <c r="DK7" s="40">
        <v>43.06</v>
      </c>
      <c r="DL7" s="40">
        <v>43.53</v>
      </c>
      <c r="DM7" s="40">
        <v>44.31</v>
      </c>
      <c r="DN7" s="40">
        <v>45.75</v>
      </c>
      <c r="DO7" s="40">
        <v>46.9</v>
      </c>
      <c r="DP7" s="40">
        <v>47.28</v>
      </c>
      <c r="DQ7" s="40">
        <v>47.66</v>
      </c>
      <c r="DR7" s="40">
        <v>48.85</v>
      </c>
      <c r="DS7" s="40">
        <v>35.1</v>
      </c>
      <c r="DT7" s="40">
        <v>5.9</v>
      </c>
      <c r="DU7" s="40">
        <v>4.12</v>
      </c>
      <c r="DV7" s="40">
        <v>4.12</v>
      </c>
      <c r="DW7" s="40">
        <v>4.5199999999999996</v>
      </c>
      <c r="DX7" s="40">
        <v>10.09</v>
      </c>
      <c r="DY7" s="40">
        <v>10.54</v>
      </c>
      <c r="DZ7" s="40">
        <v>12.03</v>
      </c>
      <c r="EA7" s="40">
        <v>12.19</v>
      </c>
      <c r="EB7" s="40">
        <v>15.1</v>
      </c>
      <c r="EC7" s="40">
        <v>17.8</v>
      </c>
      <c r="ED7" s="40">
        <v>0.33</v>
      </c>
      <c r="EE7" s="40">
        <v>0.43</v>
      </c>
      <c r="EF7" s="40">
        <v>0.24</v>
      </c>
      <c r="EG7" s="40">
        <v>0.35</v>
      </c>
      <c r="EH7" s="40">
        <v>3.64</v>
      </c>
      <c r="EI7" s="40">
        <v>0.6</v>
      </c>
      <c r="EJ7" s="40">
        <v>0.56000000000000005</v>
      </c>
      <c r="EK7" s="40">
        <v>0.61</v>
      </c>
      <c r="EL7" s="40">
        <v>0.51</v>
      </c>
      <c r="EM7" s="40">
        <v>0.57999999999999996</v>
      </c>
      <c r="EN7" s="40">
        <v>0.7</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100</v>
      </c>
      <c r="C9" s="30" t="s">
        <v>101</v>
      </c>
      <c r="D9" s="30" t="s">
        <v>102</v>
      </c>
      <c r="E9" s="30" t="s">
        <v>103</v>
      </c>
      <c r="F9" s="30" t="s">
        <v>104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53</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2020-02-26T10:39:42Z</cp:lastPrinted>
  <dcterms:created xsi:type="dcterms:W3CDTF">2019-12-05T04:11:33Z</dcterms:created>
  <dcterms:modified xsi:type="dcterms:W3CDTF">2020-02-26T10:42:17Z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2020-01-20T07:39:33Z</vt:filetime>
  </property>
</Properties>
</file>