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A/gjYGis/WrsyqTmLbzrL25q9uFSiOtUlVtV/b66bm6PfrF3HRsa5fG/ww1v9RoJUOAYmZBzx8t30xxT1OoL0w==" workbookSaltValue="/NIVlPyVlNWCyfz+usGg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<sst xmlns="http://schemas.openxmlformats.org/spreadsheetml/2006/main" count="228" uniqueCount="115">
  <si>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</si>
  <si>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</si>
  <si>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</si>
  <si>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</si>
  <si>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</si>
  <si>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</si>
  <si>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</si>
  <si>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</si>
  <si>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</si>
  <si>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</si>
  <si>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</si>
  <si>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</si>
  <si>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</si>
  <si>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</si>
  <si>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</si>
  <si>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</si>
  <si>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</si>
  <si>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</si>
  <si>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</si>
  <si>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</si>
  <si>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</si>
  <si>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</si>
  <si>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</si>
  <si>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</si>
  <si>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</si>
  <si>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</si>
  <si>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</si>
  <si>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</si>
  <si>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</si>
  <si>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</si>
  <si>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</si>
  <si>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</si>
  <si>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</si>
  <si>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</si>
  <si>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</si>
  <si>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</si>
  <si>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</si>
  <si>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</si>
  <si>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</si>
  <si>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</si>
  <si>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</si>
  <si>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</si>
  <si>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</si>
  <si>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</si>
  <si>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</si>
  <si>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</si>
  <si>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</si>
  <si>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</si>
  <si>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</si>
  <si>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</si>
  <si>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</si>
  <si>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</si>
  <si>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</si>
  <si>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</si>
  <si>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</si>
  <si>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</si>
  <si>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</si>
  <si>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</si>
  <si>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</si>
  <si>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</si>
  <si>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</si>
  <si>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</si>
  <si>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</si>
  <si>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</si>
  <si>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</si>
  <si>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</si>
  <si>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</si>
  <si>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</si>
  <si>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</si>
  <si>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</si>
  <si>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</si>
  <si>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</si>
  <si>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</si>
  <si>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</si>
  <si>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</si>
  <si>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</si>
  <si>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</si>
  <si>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</si>
  <si>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</si>
  <si>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</si>
  <si>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</si>
  <si>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</si>
  <si>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</si>
  <si>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</si>
  <si>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</si>
  <si>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</si>
  <si>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</si>
  <si>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</si>
  <si>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</si>
  <si>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</si>
  <si>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</si>
  <si>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</si>
  <si>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</si>
  <si>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さくら市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</si>
  <si>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</si>
  <si>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</si>
  <si>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</si>
  <si>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</si>
  <si>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</si>
  <si>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</si>
  <si>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</si>
  <si>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</si>
  <si>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</si>
  <si>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</si>
  <si>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</si>
  <si>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</si>
  <si>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</si>
  <si>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</si>
  <si>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</si>
  <si>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</si>
  <si>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</si>
  <si>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</si>
  <si>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現在、経営は概ね健全な状態にあるといえます。
　しかし、今後管路の経年化をはじめとする施設等の老朽化に伴い、更新費用は増加していくものと見込まれるため、その際の財源確保や更新の優先順位設定等が、以降の課題となります。
　また、令和３年度までを予定している未普及地域解消事業が多くの指標に影響を与えているため、事業終了後の経営状態の変化を事前に予測し、それを織り込んだ計画を立てておく必要があります。</t>
    <rPh sb="1" eb="3">
      <t>ゲンザイ</t>
    </rPh>
    <rPh sb="4" eb="6">
      <t>ケイエイ</t>
    </rPh>
    <rPh sb="7" eb="8">
      <t>オオム</t>
    </rPh>
    <rPh sb="9" eb="11">
      <t>ケンゼン</t>
    </rPh>
    <rPh sb="12" eb="14">
      <t>ジョウタイ</t>
    </rPh>
    <rPh sb="29" eb="31">
      <t>コンゴ</t>
    </rPh>
    <rPh sb="31" eb="33">
      <t>カンロ</t>
    </rPh>
    <rPh sb="34" eb="37">
      <t>ケイネンカ</t>
    </rPh>
    <rPh sb="44" eb="46">
      <t>シセツ</t>
    </rPh>
    <rPh sb="46" eb="47">
      <t>トウ</t>
    </rPh>
    <rPh sb="48" eb="51">
      <t>ロウキュウカ</t>
    </rPh>
    <rPh sb="52" eb="53">
      <t>トモナ</t>
    </rPh>
    <rPh sb="55" eb="57">
      <t>コウシン</t>
    </rPh>
    <rPh sb="57" eb="59">
      <t>ヒヨウ</t>
    </rPh>
    <rPh sb="60" eb="62">
      <t>ゾウカ</t>
    </rPh>
    <rPh sb="69" eb="71">
      <t>ミコ</t>
    </rPh>
    <rPh sb="79" eb="80">
      <t>サイ</t>
    </rPh>
    <rPh sb="81" eb="83">
      <t>ザイゲン</t>
    </rPh>
    <rPh sb="83" eb="85">
      <t>カクホ</t>
    </rPh>
    <rPh sb="86" eb="88">
      <t>コウシン</t>
    </rPh>
    <rPh sb="89" eb="91">
      <t>ユウセン</t>
    </rPh>
    <rPh sb="91" eb="93">
      <t>ジュンイ</t>
    </rPh>
    <rPh sb="93" eb="95">
      <t>セッテイ</t>
    </rPh>
    <rPh sb="95" eb="96">
      <t>トウ</t>
    </rPh>
    <rPh sb="98" eb="100">
      <t>イコウ</t>
    </rPh>
    <rPh sb="101" eb="103">
      <t>カダイ</t>
    </rPh>
    <rPh sb="114" eb="116">
      <t>レイワ</t>
    </rPh>
    <rPh sb="117" eb="119">
      <t>ネンド</t>
    </rPh>
    <rPh sb="122" eb="124">
      <t>ヨテイ</t>
    </rPh>
    <rPh sb="128" eb="131">
      <t>ミフキュウ</t>
    </rPh>
    <rPh sb="131" eb="133">
      <t>チイキ</t>
    </rPh>
    <rPh sb="133" eb="135">
      <t>カイショウ</t>
    </rPh>
    <rPh sb="135" eb="137">
      <t>ジギョウ</t>
    </rPh>
    <rPh sb="138" eb="139">
      <t>オオ</t>
    </rPh>
    <rPh sb="141" eb="143">
      <t>シヒョウ</t>
    </rPh>
    <rPh sb="144" eb="146">
      <t>エイキョウ</t>
    </rPh>
    <rPh sb="147" eb="148">
      <t>アタ</t>
    </rPh>
    <rPh sb="155" eb="157">
      <t>ジギョウ</t>
    </rPh>
    <rPh sb="157" eb="159">
      <t>シュウリョウ</t>
    </rPh>
    <rPh sb="159" eb="160">
      <t>ゴ</t>
    </rPh>
    <rPh sb="161" eb="163">
      <t>ケイエイ</t>
    </rPh>
    <rPh sb="163" eb="165">
      <t>ジョウタイ</t>
    </rPh>
    <rPh sb="166" eb="168">
      <t>ヘンカ</t>
    </rPh>
    <rPh sb="169" eb="171">
      <t>ジゼン</t>
    </rPh>
    <rPh sb="172" eb="174">
      <t>ヨソク</t>
    </rPh>
    <rPh sb="179" eb="180">
      <t>オ</t>
    </rPh>
    <rPh sb="181" eb="182">
      <t>コ</t>
    </rPh>
    <rPh sb="184" eb="186">
      <t>ケイカク</t>
    </rPh>
    <rPh sb="187" eb="188">
      <t>タ</t>
    </rPh>
    <rPh sb="192" eb="194">
      <t>ヒツヨウ</t>
    </rPh>
    <phoneticPr fontId="17"/>
  </si>
  <si>
    <t>　①経常収支比率は110％を超えており、②累積欠損金比率も0％であることから、累積する損失は発生しておらず健全な黒字経営であるといえます。
　しかし、⑤料金回収率は98.48％と100％を下回っており、給水に係る費用が給水収益以外の収入で賄われています。そのため、今後は更なる費用削減や更新投資等に充てる財源の確保とともに料金体系の見直しの検討を進めていく必要があります。
　水道料金収入に対する企業債残高の割合を示す④企業債残高対給水収益比率は、平均値と比較すると２倍以上の数値となっています。これは、現在水道未普及地域の解消を図るため、水道管の拡張事業を急速に進めており、その主な財源として財政融資資金を積極的に活用していることが要因となっています。この未普及地域解消事業は令和３年度に終了する予定です。
　⑥給水原価が平均値を上回っている状況は、新設配水管等の固定資産が増えたことによる減価償却費の増加によるものです。
　⑧有収率の低下については、老朽管の更新や漏水発生箇所の布設替工事を増やすことにより、漏水量を減らすことが見込めることと、令和４年度以降は未普及地域解消事業の工事の過程で使用される水道水が減ることで、有収率の改善が見込めます。効率性を上げるとともに、健全経営に向けて取り組む必要があります。</t>
    <rPh sb="2" eb="4">
      <t>ケイジョウ</t>
    </rPh>
    <rPh sb="4" eb="6">
      <t>シュウシ</t>
    </rPh>
    <rPh sb="6" eb="8">
      <t>ヒリツ</t>
    </rPh>
    <rPh sb="14" eb="15">
      <t>コ</t>
    </rPh>
    <rPh sb="21" eb="23">
      <t>ルイセキ</t>
    </rPh>
    <rPh sb="23" eb="25">
      <t>ケッソン</t>
    </rPh>
    <rPh sb="25" eb="26">
      <t>キン</t>
    </rPh>
    <rPh sb="26" eb="28">
      <t>ヒリツ</t>
    </rPh>
    <rPh sb="39" eb="41">
      <t>ルイセキ</t>
    </rPh>
    <rPh sb="43" eb="45">
      <t>ソンシツ</t>
    </rPh>
    <rPh sb="46" eb="48">
      <t>ハッセイ</t>
    </rPh>
    <rPh sb="53" eb="55">
      <t>ケンゼン</t>
    </rPh>
    <rPh sb="56" eb="58">
      <t>クロジ</t>
    </rPh>
    <rPh sb="58" eb="60">
      <t>ケイエイ</t>
    </rPh>
    <rPh sb="76" eb="78">
      <t>リョウキン</t>
    </rPh>
    <rPh sb="78" eb="80">
      <t>カイシュウ</t>
    </rPh>
    <rPh sb="80" eb="81">
      <t>リツ</t>
    </rPh>
    <rPh sb="94" eb="96">
      <t>シタマワ</t>
    </rPh>
    <rPh sb="101" eb="103">
      <t>キュウスイ</t>
    </rPh>
    <rPh sb="104" eb="105">
      <t>カカ</t>
    </rPh>
    <rPh sb="106" eb="108">
      <t>ヒヨウ</t>
    </rPh>
    <rPh sb="109" eb="111">
      <t>キュウスイ</t>
    </rPh>
    <rPh sb="111" eb="113">
      <t>シュウエキ</t>
    </rPh>
    <rPh sb="113" eb="115">
      <t>イガイ</t>
    </rPh>
    <rPh sb="116" eb="118">
      <t>シュウニュウ</t>
    </rPh>
    <rPh sb="119" eb="120">
      <t>マカナ</t>
    </rPh>
    <rPh sb="132" eb="134">
      <t>コンゴ</t>
    </rPh>
    <rPh sb="135" eb="136">
      <t>サラ</t>
    </rPh>
    <rPh sb="138" eb="140">
      <t>ヒヨウ</t>
    </rPh>
    <rPh sb="140" eb="142">
      <t>サクゲン</t>
    </rPh>
    <rPh sb="143" eb="145">
      <t>コウシン</t>
    </rPh>
    <rPh sb="145" eb="147">
      <t>トウシ</t>
    </rPh>
    <rPh sb="147" eb="148">
      <t>トウ</t>
    </rPh>
    <rPh sb="149" eb="150">
      <t>ア</t>
    </rPh>
    <rPh sb="152" eb="154">
      <t>ザイゲン</t>
    </rPh>
    <rPh sb="155" eb="157">
      <t>カクホ</t>
    </rPh>
    <rPh sb="161" eb="163">
      <t>リョウキン</t>
    </rPh>
    <rPh sb="163" eb="165">
      <t>タイケイ</t>
    </rPh>
    <rPh sb="166" eb="168">
      <t>ミナオ</t>
    </rPh>
    <rPh sb="170" eb="172">
      <t>ケントウ</t>
    </rPh>
    <rPh sb="173" eb="174">
      <t>スス</t>
    </rPh>
    <rPh sb="178" eb="180">
      <t>ヒツヨウ</t>
    </rPh>
    <rPh sb="188" eb="190">
      <t>スイドウ</t>
    </rPh>
    <rPh sb="190" eb="192">
      <t>リョウキン</t>
    </rPh>
    <rPh sb="192" eb="194">
      <t>シュウニュウ</t>
    </rPh>
    <rPh sb="195" eb="196">
      <t>タイ</t>
    </rPh>
    <rPh sb="198" eb="200">
      <t>キギョウ</t>
    </rPh>
    <rPh sb="200" eb="201">
      <t>サイ</t>
    </rPh>
    <rPh sb="201" eb="203">
      <t>ザンダカ</t>
    </rPh>
    <rPh sb="204" eb="206">
      <t>ワリアイ</t>
    </rPh>
    <rPh sb="207" eb="208">
      <t>シメ</t>
    </rPh>
    <rPh sb="210" eb="212">
      <t>キギョウ</t>
    </rPh>
    <rPh sb="212" eb="213">
      <t>サイ</t>
    </rPh>
    <rPh sb="213" eb="215">
      <t>ザンダカ</t>
    </rPh>
    <rPh sb="215" eb="216">
      <t>タイ</t>
    </rPh>
    <rPh sb="216" eb="218">
      <t>キュウスイ</t>
    </rPh>
    <rPh sb="218" eb="220">
      <t>シュウエキ</t>
    </rPh>
    <rPh sb="220" eb="222">
      <t>ヒリツ</t>
    </rPh>
    <rPh sb="224" eb="227">
      <t>ヘイキンチ</t>
    </rPh>
    <rPh sb="228" eb="230">
      <t>ヒカク</t>
    </rPh>
    <rPh sb="234" eb="237">
      <t>バイイジョウ</t>
    </rPh>
    <rPh sb="238" eb="240">
      <t>スウチ</t>
    </rPh>
    <rPh sb="252" eb="254">
      <t>ゲンザイ</t>
    </rPh>
    <rPh sb="254" eb="256">
      <t>スイドウ</t>
    </rPh>
    <rPh sb="256" eb="259">
      <t>ミフキュウ</t>
    </rPh>
    <rPh sb="259" eb="261">
      <t>チイキ</t>
    </rPh>
    <rPh sb="262" eb="264">
      <t>カイショウ</t>
    </rPh>
    <rPh sb="265" eb="266">
      <t>ハカ</t>
    </rPh>
    <rPh sb="270" eb="273">
      <t>スイドウカン</t>
    </rPh>
    <rPh sb="274" eb="276">
      <t>カクチョウ</t>
    </rPh>
    <rPh sb="276" eb="278">
      <t>ジギョウ</t>
    </rPh>
    <rPh sb="279" eb="281">
      <t>キュウソク</t>
    </rPh>
    <rPh sb="282" eb="283">
      <t>スス</t>
    </rPh>
    <rPh sb="290" eb="291">
      <t>オモ</t>
    </rPh>
    <rPh sb="292" eb="294">
      <t>ザイゲン</t>
    </rPh>
    <rPh sb="297" eb="299">
      <t>ザイセイ</t>
    </rPh>
    <rPh sb="299" eb="301">
      <t>ユウシ</t>
    </rPh>
    <rPh sb="301" eb="303">
      <t>シキン</t>
    </rPh>
    <rPh sb="304" eb="307">
      <t>セッキョクテキ</t>
    </rPh>
    <rPh sb="308" eb="310">
      <t>カツヨウ</t>
    </rPh>
    <rPh sb="317" eb="319">
      <t>ヨウイン</t>
    </rPh>
    <rPh sb="329" eb="332">
      <t>ミフキュウ</t>
    </rPh>
    <rPh sb="332" eb="334">
      <t>チイキ</t>
    </rPh>
    <rPh sb="334" eb="336">
      <t>カイショウ</t>
    </rPh>
    <rPh sb="336" eb="338">
      <t>ジギョウ</t>
    </rPh>
    <rPh sb="339" eb="341">
      <t>レイワ</t>
    </rPh>
    <rPh sb="342" eb="344">
      <t>ネンド</t>
    </rPh>
    <rPh sb="345" eb="347">
      <t>シュウリョウ</t>
    </rPh>
    <rPh sb="349" eb="351">
      <t>ヨテイ</t>
    </rPh>
    <rPh sb="357" eb="359">
      <t>キュウスイ</t>
    </rPh>
    <rPh sb="359" eb="361">
      <t>ゲンカ</t>
    </rPh>
    <rPh sb="362" eb="365">
      <t>ヘイキンチ</t>
    </rPh>
    <rPh sb="366" eb="368">
      <t>ウワマワ</t>
    </rPh>
    <rPh sb="372" eb="374">
      <t>ジョウキョウ</t>
    </rPh>
    <rPh sb="376" eb="378">
      <t>シンセツ</t>
    </rPh>
    <rPh sb="378" eb="381">
      <t>ハイスイカン</t>
    </rPh>
    <rPh sb="381" eb="382">
      <t>トウ</t>
    </rPh>
    <rPh sb="383" eb="385">
      <t>コテイ</t>
    </rPh>
    <rPh sb="385" eb="387">
      <t>シサン</t>
    </rPh>
    <rPh sb="388" eb="389">
      <t>フ</t>
    </rPh>
    <rPh sb="396" eb="398">
      <t>ゲンカ</t>
    </rPh>
    <rPh sb="398" eb="400">
      <t>ショウキャク</t>
    </rPh>
    <rPh sb="400" eb="401">
      <t>ヒ</t>
    </rPh>
    <rPh sb="402" eb="404">
      <t>ゾウカ</t>
    </rPh>
    <rPh sb="415" eb="418">
      <t>ユウシュウリツ</t>
    </rPh>
    <rPh sb="419" eb="421">
      <t>テイカ</t>
    </rPh>
    <rPh sb="427" eb="429">
      <t>ロウキュウ</t>
    </rPh>
    <rPh sb="429" eb="430">
      <t>カン</t>
    </rPh>
    <rPh sb="431" eb="433">
      <t>コウシン</t>
    </rPh>
    <rPh sb="434" eb="436">
      <t>ロウスイ</t>
    </rPh>
    <rPh sb="436" eb="438">
      <t>ハッセイ</t>
    </rPh>
    <rPh sb="438" eb="440">
      <t>カショ</t>
    </rPh>
    <rPh sb="441" eb="443">
      <t>フセツ</t>
    </rPh>
    <rPh sb="443" eb="444">
      <t>カ</t>
    </rPh>
    <rPh sb="444" eb="446">
      <t>コウジ</t>
    </rPh>
    <rPh sb="447" eb="448">
      <t>フ</t>
    </rPh>
    <rPh sb="456" eb="458">
      <t>ロウスイ</t>
    </rPh>
    <rPh sb="458" eb="459">
      <t>リョウ</t>
    </rPh>
    <rPh sb="460" eb="461">
      <t>ヘ</t>
    </rPh>
    <rPh sb="466" eb="468">
      <t>ミコ</t>
    </rPh>
    <rPh sb="474" eb="476">
      <t>レイワ</t>
    </rPh>
    <rPh sb="477" eb="479">
      <t>ネンド</t>
    </rPh>
    <rPh sb="479" eb="481">
      <t>イコウ</t>
    </rPh>
    <rPh sb="482" eb="485">
      <t>ミフキュウ</t>
    </rPh>
    <rPh sb="485" eb="487">
      <t>チイキ</t>
    </rPh>
    <rPh sb="487" eb="489">
      <t>カイショウ</t>
    </rPh>
    <rPh sb="489" eb="491">
      <t>ジギョウ</t>
    </rPh>
    <rPh sb="492" eb="494">
      <t>コウジ</t>
    </rPh>
    <rPh sb="495" eb="497">
      <t>カテイ</t>
    </rPh>
    <rPh sb="498" eb="500">
      <t>シヨウ</t>
    </rPh>
    <rPh sb="503" eb="506">
      <t>スイドウスイ</t>
    </rPh>
    <rPh sb="507" eb="508">
      <t>ヘ</t>
    </rPh>
    <rPh sb="513" eb="516">
      <t>ユウシュウリツ</t>
    </rPh>
    <rPh sb="517" eb="519">
      <t>カイゼン</t>
    </rPh>
    <rPh sb="520" eb="522">
      <t>ミコ</t>
    </rPh>
    <rPh sb="526" eb="529">
      <t>コウリツセイ</t>
    </rPh>
    <rPh sb="530" eb="531">
      <t>ア</t>
    </rPh>
    <rPh sb="538" eb="540">
      <t>ケンゼン</t>
    </rPh>
    <rPh sb="540" eb="542">
      <t>ケイエイ</t>
    </rPh>
    <rPh sb="543" eb="544">
      <t>ム</t>
    </rPh>
    <rPh sb="546" eb="547">
      <t>ト</t>
    </rPh>
    <rPh sb="548" eb="549">
      <t>ク</t>
    </rPh>
    <rPh sb="550" eb="552">
      <t>ヒツヨウ</t>
    </rPh>
    <phoneticPr fontId="17"/>
  </si>
  <si>
    <t>　平均的な水道管整備速度よりも緩やかに整備を進めていたため、①有形固定資産減価償却率及び②管路経年化率共に平均値を下回っています。
　しかし、地震に対する強度に不安のある石綿管が市内全域で約21Km布設されている状況にあるため、該当箇所の更新が課題となります。管路を含めた設備更新については、計画的に進めていく必要があります。</t>
    <rPh sb="1" eb="3">
      <t>ヘイキン</t>
    </rPh>
    <rPh sb="3" eb="4">
      <t>テキ</t>
    </rPh>
    <rPh sb="5" eb="8">
      <t>スイドウカン</t>
    </rPh>
    <rPh sb="8" eb="10">
      <t>セイビ</t>
    </rPh>
    <rPh sb="10" eb="12">
      <t>ソクド</t>
    </rPh>
    <rPh sb="15" eb="16">
      <t>ユル</t>
    </rPh>
    <rPh sb="19" eb="21">
      <t>セイビ</t>
    </rPh>
    <rPh sb="22" eb="23">
      <t>スス</t>
    </rPh>
    <rPh sb="31" eb="33">
      <t>ユウケイ</t>
    </rPh>
    <rPh sb="33" eb="35">
      <t>コテイ</t>
    </rPh>
    <rPh sb="35" eb="37">
      <t>シサン</t>
    </rPh>
    <rPh sb="37" eb="39">
      <t>ゲンカ</t>
    </rPh>
    <rPh sb="39" eb="41">
      <t>ショウキャク</t>
    </rPh>
    <rPh sb="41" eb="42">
      <t>リツ</t>
    </rPh>
    <rPh sb="42" eb="43">
      <t>オヨ</t>
    </rPh>
    <rPh sb="45" eb="47">
      <t>カンロ</t>
    </rPh>
    <rPh sb="47" eb="49">
      <t>ケイネン</t>
    </rPh>
    <rPh sb="49" eb="50">
      <t>カ</t>
    </rPh>
    <rPh sb="50" eb="51">
      <t>リツ</t>
    </rPh>
    <rPh sb="51" eb="52">
      <t>トモ</t>
    </rPh>
    <rPh sb="53" eb="56">
      <t>ヘイキンチ</t>
    </rPh>
    <rPh sb="57" eb="59">
      <t>シタマワ</t>
    </rPh>
    <rPh sb="71" eb="73">
      <t>ジシン</t>
    </rPh>
    <rPh sb="74" eb="75">
      <t>タイ</t>
    </rPh>
    <rPh sb="77" eb="79">
      <t>キョウド</t>
    </rPh>
    <rPh sb="80" eb="82">
      <t>フアン</t>
    </rPh>
    <rPh sb="85" eb="87">
      <t>セキメン</t>
    </rPh>
    <rPh sb="87" eb="88">
      <t>カン</t>
    </rPh>
    <rPh sb="89" eb="91">
      <t>シナイ</t>
    </rPh>
    <rPh sb="91" eb="93">
      <t>ゼンイキ</t>
    </rPh>
    <rPh sb="94" eb="95">
      <t>ヤク</t>
    </rPh>
    <rPh sb="99" eb="101">
      <t>フセツ</t>
    </rPh>
    <rPh sb="106" eb="108">
      <t>ジョウキョウ</t>
    </rPh>
    <rPh sb="114" eb="116">
      <t>ガイトウ</t>
    </rPh>
    <rPh sb="116" eb="118">
      <t>カショ</t>
    </rPh>
    <rPh sb="119" eb="121">
      <t>コウシン</t>
    </rPh>
    <rPh sb="122" eb="124">
      <t>カダイ</t>
    </rPh>
    <rPh sb="130" eb="132">
      <t>カンロ</t>
    </rPh>
    <rPh sb="133" eb="134">
      <t>フク</t>
    </rPh>
    <rPh sb="136" eb="138">
      <t>セツビ</t>
    </rPh>
    <rPh sb="138" eb="140">
      <t>コウシン</t>
    </rPh>
    <rPh sb="146" eb="149">
      <t>ケイカクテキ</t>
    </rPh>
    <rPh sb="150" eb="151">
      <t>スス</t>
    </rPh>
    <rPh sb="155" eb="157">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</si>
</sst>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0.43</c:v>
                </c:pt>
                <c:pt idx="1">
                  <c:v>0.24</c:v>
                </c:pt>
                <c:pt idx="2">
                  <c:v>0.35</c:v>
                </c:pt>
                <c:pt idx="3">
                  <c:v>3.64</c:v>
                </c:pt>
                <c:pt idx="4">
                  <c:v>0.22</c:v>
                </c:pt>
              </c:numCache>
            </c:numRef>
          </c:val>
          <c:extLst>
            <c:ext xmlns:c16="http://schemas.microsoft.com/office/drawing/2014/chart" uri="{C3380CC4-5D6E-409C-BE32-E72D297353CC}">
              <c16:uniqueId val="{00000000-B39D-4FA7-85B5-783ABF28DE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B39D-4FA7-85B5-783ABF28DE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62.91</c:v>
                </c:pt>
                <c:pt idx="1">
                  <c:v>64.760000000000005</c:v>
                </c:pt>
                <c:pt idx="2">
                  <c:v>68.05</c:v>
                </c:pt>
                <c:pt idx="3">
                  <c:v>69.959999999999994</c:v>
                </c:pt>
                <c:pt idx="4">
                  <c:v>71.42</c:v>
                </c:pt>
              </c:numCache>
            </c:numRef>
          </c:val>
          <c:extLst>
            <c:ext xmlns:c16="http://schemas.microsoft.com/office/drawing/2014/chart" uri="{C3380CC4-5D6E-409C-BE32-E72D297353CC}">
              <c16:uniqueId val="{00000000-96AC-4DD9-8E6F-8753ABF07A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96AC-4DD9-8E6F-8753ABF07A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79.680000000000007</c:v>
                </c:pt>
                <c:pt idx="1">
                  <c:v>78.42</c:v>
                </c:pt>
                <c:pt idx="2">
                  <c:v>75.55</c:v>
                </c:pt>
                <c:pt idx="3">
                  <c:v>74.599999999999994</c:v>
                </c:pt>
                <c:pt idx="4">
                  <c:v>72.930000000000007</c:v>
                </c:pt>
              </c:numCache>
            </c:numRef>
          </c:val>
          <c:extLst>
            <c:ext xmlns:c16="http://schemas.microsoft.com/office/drawing/2014/chart" uri="{C3380CC4-5D6E-409C-BE32-E72D297353CC}">
              <c16:uniqueId val="{00000000-2B81-433D-B6FD-094138283B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2B81-433D-B6FD-094138283B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114.59</c:v>
                </c:pt>
                <c:pt idx="1">
                  <c:v>114.6</c:v>
                </c:pt>
                <c:pt idx="2">
                  <c:v>110.46</c:v>
                </c:pt>
                <c:pt idx="3">
                  <c:v>111.1</c:v>
                </c:pt>
                <c:pt idx="4">
                  <c:v>110.48</c:v>
                </c:pt>
              </c:numCache>
            </c:numRef>
          </c:val>
          <c:extLst>
            <c:ext xmlns:c16="http://schemas.microsoft.com/office/drawing/2014/chart" uri="{C3380CC4-5D6E-409C-BE32-E72D297353CC}">
              <c16:uniqueId val="{00000000-EE35-480C-87FD-AE5DDA07CC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EE35-480C-87FD-AE5DDA07CC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41.97</c:v>
                </c:pt>
                <c:pt idx="1">
                  <c:v>42.73</c:v>
                </c:pt>
                <c:pt idx="2">
                  <c:v>43.06</c:v>
                </c:pt>
                <c:pt idx="3">
                  <c:v>43.53</c:v>
                </c:pt>
                <c:pt idx="4">
                  <c:v>44.04</c:v>
                </c:pt>
              </c:numCache>
            </c:numRef>
          </c:val>
          <c:extLst>
            <c:ext xmlns:c16="http://schemas.microsoft.com/office/drawing/2014/chart" uri="{C3380CC4-5D6E-409C-BE32-E72D297353CC}">
              <c16:uniqueId val="{00000000-F032-43E4-9A99-F8ACD29411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032-43E4-9A99-F8ACD29411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5.9</c:v>
                </c:pt>
                <c:pt idx="1">
                  <c:v>4.12</c:v>
                </c:pt>
                <c:pt idx="2">
                  <c:v>4.12</c:v>
                </c:pt>
                <c:pt idx="3">
                  <c:v>4.5199999999999996</c:v>
                </c:pt>
                <c:pt idx="4">
                  <c:v>5.32</c:v>
                </c:pt>
              </c:numCache>
            </c:numRef>
          </c:val>
          <c:extLst>
            <c:ext xmlns:c16="http://schemas.microsoft.com/office/drawing/2014/chart" uri="{C3380CC4-5D6E-409C-BE32-E72D297353CC}">
              <c16:uniqueId val="{00000000-676A-40D9-9B18-38A834D6E6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676A-40D9-9B18-38A834D6E6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8-4CB7-97DD-81ED538464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258-4CB7-97DD-81ED538464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511.41</c:v>
                </c:pt>
                <c:pt idx="1">
                  <c:v>541.99</c:v>
                </c:pt>
                <c:pt idx="2">
                  <c:v>498.25</c:v>
                </c:pt>
                <c:pt idx="3">
                  <c:v>442.07</c:v>
                </c:pt>
                <c:pt idx="4">
                  <c:v>397.47</c:v>
                </c:pt>
              </c:numCache>
            </c:numRef>
          </c:val>
          <c:extLst>
            <c:ext xmlns:c16="http://schemas.microsoft.com/office/drawing/2014/chart" uri="{C3380CC4-5D6E-409C-BE32-E72D297353CC}">
              <c16:uniqueId val="{00000000-C8D3-4DAB-8A9C-3D11430A16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C8D3-4DAB-8A9C-3D11430A16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813.57</c:v>
                </c:pt>
                <c:pt idx="1">
                  <c:v>801.25</c:v>
                </c:pt>
                <c:pt idx="2">
                  <c:v>780.02</c:v>
                </c:pt>
                <c:pt idx="3">
                  <c:v>759.71</c:v>
                </c:pt>
                <c:pt idx="4">
                  <c:v>765.37</c:v>
                </c:pt>
              </c:numCache>
            </c:numRef>
          </c:val>
          <c:extLst>
            <c:ext xmlns:c16="http://schemas.microsoft.com/office/drawing/2014/chart" uri="{C3380CC4-5D6E-409C-BE32-E72D297353CC}">
              <c16:uniqueId val="{00000000-D413-4AD4-AE55-492FBDE324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D413-4AD4-AE55-492FBDE324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102.3</c:v>
                </c:pt>
                <c:pt idx="1">
                  <c:v>101.32</c:v>
                </c:pt>
                <c:pt idx="2">
                  <c:v>97.94</c:v>
                </c:pt>
                <c:pt idx="3">
                  <c:v>99.32</c:v>
                </c:pt>
                <c:pt idx="4">
                  <c:v>98.48</c:v>
                </c:pt>
              </c:numCache>
            </c:numRef>
          </c:val>
          <c:extLst>
            <c:ext xmlns:c16="http://schemas.microsoft.com/office/drawing/2014/chart" uri="{C3380CC4-5D6E-409C-BE32-E72D297353CC}">
              <c16:uniqueId val="{00000000-AACC-4B93-A9A9-5FC21A7407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ACC-4B93-A9A9-5FC21A7407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176.04</c:v>
                </c:pt>
                <c:pt idx="1">
                  <c:v>177.97</c:v>
                </c:pt>
                <c:pt idx="2">
                  <c:v>183.78</c:v>
                </c:pt>
                <c:pt idx="3">
                  <c:v>182.45</c:v>
                </c:pt>
                <c:pt idx="4">
                  <c:v>183.5</c:v>
                </c:pt>
              </c:numCache>
            </c:numRef>
          </c:val>
          <c:extLst>
            <c:ext xmlns:c16="http://schemas.microsoft.com/office/drawing/2014/chart" uri="{C3380CC4-5D6E-409C-BE32-E72D297353CC}">
              <c16:uniqueId val="{00000000-B349-4DCB-8FE5-D2DBADDEE4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B349-4DCB-8FE5-D2DBADDEE4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さくら市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44167</v>
      </c>
      <c r="AM8" s="61"/>
      <c r="AN8" s="61"/>
      <c r="AO8" s="61"/>
      <c r="AP8" s="61"/>
      <c r="AQ8" s="61"/>
      <c r="AR8" s="61"/>
      <c r="AS8" s="61"/>
      <c r="AT8" s="52">
        <f>データ!$S$6</f>
        <v>125.63</v>
      </c>
      <c r="AU8" s="53"/>
      <c r="AV8" s="53"/>
      <c r="AW8" s="53"/>
      <c r="AX8" s="53"/>
      <c r="AY8" s="53"/>
      <c r="AZ8" s="53"/>
      <c r="BA8" s="53"/>
      <c r="BB8" s="54">
        <f>データ!$T$6</f>
        <v>351.56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59.66</v>
      </c>
      <c r="J10" s="53"/>
      <c r="K10" s="53"/>
      <c r="L10" s="53"/>
      <c r="M10" s="53"/>
      <c r="N10" s="53"/>
      <c r="O10" s="64"/>
      <c r="P10" s="54">
        <f>データ!$P$6</f>
        <v>91.36</v>
      </c>
      <c r="Q10" s="54"/>
      <c r="R10" s="54"/>
      <c r="S10" s="54"/>
      <c r="T10" s="54"/>
      <c r="U10" s="54"/>
      <c r="V10" s="54"/>
      <c r="W10" s="61">
        <f>データ!$Q$6</f>
        <v>3201</v>
      </c>
      <c r="X10" s="61"/>
      <c r="Y10" s="61"/>
      <c r="Z10" s="61"/>
      <c r="AA10" s="61"/>
      <c r="AB10" s="61"/>
      <c r="AC10" s="61"/>
      <c r="AD10" s="2"/>
      <c r="AE10" s="2"/>
      <c r="AF10" s="2"/>
      <c r="AG10" s="2"/>
      <c r="AH10" s="4"/>
      <c r="AI10" s="4"/>
      <c r="AJ10" s="4"/>
      <c r="AK10" s="4"/>
      <c r="AL10" s="61">
        <f>データ!$U$6</f>
        <v>40215</v>
      </c>
      <c r="AM10" s="61"/>
      <c r="AN10" s="61"/>
      <c r="AO10" s="61"/>
      <c r="AP10" s="61"/>
      <c r="AQ10" s="61"/>
      <c r="AR10" s="61"/>
      <c r="AS10" s="61"/>
      <c r="AT10" s="52">
        <f>データ!$V$6</f>
        <v>101.82</v>
      </c>
      <c r="AU10" s="53"/>
      <c r="AV10" s="53"/>
      <c r="AW10" s="53"/>
      <c r="AX10" s="53"/>
      <c r="AY10" s="53"/>
      <c r="AZ10" s="53"/>
      <c r="BA10" s="53"/>
      <c r="BB10" s="54">
        <f>データ!$W$6</f>
        <v>394.96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VvKrdGTbdTEcxvj/Aw6bSidT8d8PlLpLC9YN5FxEXZf3kNNkX3JPT4QR2fwAJw5pRUzVH09MNJM8xm64q3QIQ==" saltValue="QBs48TF3DOz6hBisBmoR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92142</v>
      </c>
      <c r="D6" s="34">
        <f t="shared" si="3"/>
        <v>46</v>
      </c>
      <c r="E6" s="34">
        <f t="shared" si="3"/>
        <v>1</v>
      </c>
      <c r="F6" s="34">
        <f t="shared" si="3"/>
        <v>0</v>
      </c>
      <c r="G6" s="34">
        <f t="shared" si="3"/>
        <v>1</v>
      </c>
      <c r="H6" s="34" t="str">
        <f t="shared" si="3"/>
        <v>栃木県　さくら市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59.66</v>
      </c>
      <c r="P6" s="35">
        <f t="shared" si="3"/>
        <v>91.36</v>
      </c>
      <c r="Q6" s="35">
        <f t="shared" si="3"/>
        <v>3201</v>
      </c>
      <c r="R6" s="35">
        <f t="shared" si="3"/>
        <v>44167</v>
      </c>
      <c r="S6" s="35">
        <f t="shared" si="3"/>
        <v>125.63</v>
      </c>
      <c r="T6" s="35">
        <f t="shared" si="3"/>
        <v>351.56</v>
      </c>
      <c r="U6" s="35">
        <f t="shared" si="3"/>
        <v>40215</v>
      </c>
      <c r="V6" s="35">
        <f t="shared" si="3"/>
        <v>101.82</v>
      </c>
      <c r="W6" s="35">
        <f t="shared" si="3"/>
        <v>394.96</v>
      </c>
      <c r="X6" s="36">
        <f>IF(X7="",NA(),X7)</f>
        <v>114.59</v>
      </c>
      <c r="Y6" s="36">
        <f t="shared" ref="Y6:AG6" si="4">IF(Y7="",NA(),Y7)</f>
        <v>114.6</v>
      </c>
      <c r="Z6" s="36">
        <f t="shared" si="4"/>
        <v>110.46</v>
      </c>
      <c r="AA6" s="36">
        <f t="shared" si="4"/>
        <v>111.1</v>
      </c>
      <c r="AB6" s="36">
        <f t="shared" si="4"/>
        <v>110.48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511.41</v>
      </c>
      <c r="AU6" s="36">
        <f t="shared" ref="AU6:BC6" si="6">IF(AU7="",NA(),AU7)</f>
        <v>541.99</v>
      </c>
      <c r="AV6" s="36">
        <f t="shared" si="6"/>
        <v>498.25</v>
      </c>
      <c r="AW6" s="36">
        <f t="shared" si="6"/>
        <v>442.07</v>
      </c>
      <c r="AX6" s="36">
        <f t="shared" si="6"/>
        <v>397.47</v>
      </c>
      <c r="AY6" s="36">
        <f t="shared" si="6"/>
        <v>371.31</v>
      </c>
      <c r="AZ6" s="36">
        <f t="shared" si="6"/>
        <v>377.63</v>
      </c>
      <c r="BA6" s="36">
        <f t="shared" si="6"/>
        <v>357.34</v>
      </c>
      <c r="BB6" s="36">
        <f t="shared" si="6"/>
        <v>366.03</v>
      </c>
      <c r="BC6" s="36">
        <f t="shared" si="6"/>
        <v>365.18</v>
      </c>
      <c r="BD6" s="35" t="str">
        <f>IF(BD7="","",IF(BD7="-","【-】","【"&amp;SUBSTITUTE(TEXT(BD7,"#,##0.00"),"-","△")&amp;"】"))</f>
        <v>【264.97】</v>
      </c>
      <c r="BE6" s="36">
        <f>IF(BE7="",NA(),BE7)</f>
        <v>813.57</v>
      </c>
      <c r="BF6" s="36">
        <f t="shared" ref="BF6:BN6" si="7">IF(BF7="",NA(),BF7)</f>
        <v>801.25</v>
      </c>
      <c r="BG6" s="36">
        <f t="shared" si="7"/>
        <v>780.02</v>
      </c>
      <c r="BH6" s="36">
        <f t="shared" si="7"/>
        <v>759.71</v>
      </c>
      <c r="BI6" s="36">
        <f t="shared" si="7"/>
        <v>765.37</v>
      </c>
      <c r="BJ6" s="36">
        <f t="shared" si="7"/>
        <v>373.09</v>
      </c>
      <c r="BK6" s="36">
        <f t="shared" si="7"/>
        <v>364.71</v>
      </c>
      <c r="BL6" s="36">
        <f t="shared" si="7"/>
        <v>373.69</v>
      </c>
      <c r="BM6" s="36">
        <f t="shared" si="7"/>
        <v>370.12</v>
      </c>
      <c r="BN6" s="36">
        <f t="shared" si="7"/>
        <v>371.65</v>
      </c>
      <c r="BO6" s="35" t="str">
        <f>IF(BO7="","",IF(BO7="-","【-】","【"&amp;SUBSTITUTE(TEXT(BO7,"#,##0.00"),"-","△")&amp;"】"))</f>
        <v>【266.61】</v>
      </c>
      <c r="BP6" s="36">
        <f>IF(BP7="",NA(),BP7)</f>
        <v>102.3</v>
      </c>
      <c r="BQ6" s="36">
        <f t="shared" ref="BQ6:BY6" si="8">IF(BQ7="",NA(),BQ7)</f>
        <v>101.32</v>
      </c>
      <c r="BR6" s="36">
        <f t="shared" si="8"/>
        <v>97.94</v>
      </c>
      <c r="BS6" s="36">
        <f t="shared" si="8"/>
        <v>99.32</v>
      </c>
      <c r="BT6" s="36">
        <f t="shared" si="8"/>
        <v>98.48</v>
      </c>
      <c r="BU6" s="36">
        <f t="shared" si="8"/>
        <v>99.99</v>
      </c>
      <c r="BV6" s="36">
        <f t="shared" si="8"/>
        <v>100.65</v>
      </c>
      <c r="BW6" s="36">
        <f t="shared" si="8"/>
        <v>99.87</v>
      </c>
      <c r="BX6" s="36">
        <f t="shared" si="8"/>
        <v>100.42</v>
      </c>
      <c r="BY6" s="36">
        <f t="shared" si="8"/>
        <v>98.77</v>
      </c>
      <c r="BZ6" s="35" t="str">
        <f>IF(BZ7="","",IF(BZ7="-","【-】","【"&amp;SUBSTITUTE(TEXT(BZ7,"#,##0.00"),"-","△")&amp;"】"))</f>
        <v>【103.24】</v>
      </c>
      <c r="CA6" s="36">
        <f>IF(CA7="",NA(),CA7)</f>
        <v>176.04</v>
      </c>
      <c r="CB6" s="36">
        <f t="shared" ref="CB6:CJ6" si="9">IF(CB7="",NA(),CB7)</f>
        <v>177.97</v>
      </c>
      <c r="CC6" s="36">
        <f t="shared" si="9"/>
        <v>183.78</v>
      </c>
      <c r="CD6" s="36">
        <f t="shared" si="9"/>
        <v>182.45</v>
      </c>
      <c r="CE6" s="36">
        <f t="shared" si="9"/>
        <v>183.5</v>
      </c>
      <c r="CF6" s="36">
        <f t="shared" si="9"/>
        <v>171.15</v>
      </c>
      <c r="CG6" s="36">
        <f t="shared" si="9"/>
        <v>170.19</v>
      </c>
      <c r="CH6" s="36">
        <f t="shared" si="9"/>
        <v>171.81</v>
      </c>
      <c r="CI6" s="36">
        <f t="shared" si="9"/>
        <v>171.67</v>
      </c>
      <c r="CJ6" s="36">
        <f t="shared" si="9"/>
        <v>173.67</v>
      </c>
      <c r="CK6" s="35" t="str">
        <f>IF(CK7="","",IF(CK7="-","【-】","【"&amp;SUBSTITUTE(TEXT(CK7,"#,##0.00"),"-","△")&amp;"】"))</f>
        <v>【168.38】</v>
      </c>
      <c r="CL6" s="36">
        <f>IF(CL7="",NA(),CL7)</f>
        <v>62.91</v>
      </c>
      <c r="CM6" s="36">
        <f t="shared" ref="CM6:CU6" si="10">IF(CM7="",NA(),CM7)</f>
        <v>64.760000000000005</v>
      </c>
      <c r="CN6" s="36">
        <f t="shared" si="10"/>
        <v>68.05</v>
      </c>
      <c r="CO6" s="36">
        <f t="shared" si="10"/>
        <v>69.959999999999994</v>
      </c>
      <c r="CP6" s="36">
        <f t="shared" si="10"/>
        <v>71.42</v>
      </c>
      <c r="CQ6" s="36">
        <f t="shared" si="10"/>
        <v>58.53</v>
      </c>
      <c r="CR6" s="36">
        <f t="shared" si="10"/>
        <v>59.01</v>
      </c>
      <c r="CS6" s="36">
        <f t="shared" si="10"/>
        <v>60.03</v>
      </c>
      <c r="CT6" s="36">
        <f t="shared" si="10"/>
        <v>59.74</v>
      </c>
      <c r="CU6" s="36">
        <f t="shared" si="10"/>
        <v>59.67</v>
      </c>
      <c r="CV6" s="35" t="str">
        <f>IF(CV7="","",IF(CV7="-","【-】","【"&amp;SUBSTITUTE(TEXT(CV7,"#,##0.00"),"-","△")&amp;"】"))</f>
        <v>【60.00】</v>
      </c>
      <c r="CW6" s="36">
        <f>IF(CW7="",NA(),CW7)</f>
        <v>79.680000000000007</v>
      </c>
      <c r="CX6" s="36">
        <f t="shared" ref="CX6:DF6" si="11">IF(CX7="",NA(),CX7)</f>
        <v>78.42</v>
      </c>
      <c r="CY6" s="36">
        <f t="shared" si="11"/>
        <v>75.55</v>
      </c>
      <c r="CZ6" s="36">
        <f t="shared" si="11"/>
        <v>74.599999999999994</v>
      </c>
      <c r="DA6" s="36">
        <f t="shared" si="11"/>
        <v>72.930000000000007</v>
      </c>
      <c r="DB6" s="36">
        <f t="shared" si="11"/>
        <v>85.26</v>
      </c>
      <c r="DC6" s="36">
        <f t="shared" si="11"/>
        <v>85.37</v>
      </c>
      <c r="DD6" s="36">
        <f t="shared" si="11"/>
        <v>84.81</v>
      </c>
      <c r="DE6" s="36">
        <f t="shared" si="11"/>
        <v>84.8</v>
      </c>
      <c r="DF6" s="36">
        <f t="shared" si="11"/>
        <v>84.6</v>
      </c>
      <c r="DG6" s="35" t="str">
        <f>IF(DG7="","",IF(DG7="-","【-】","【"&amp;SUBSTITUTE(TEXT(DG7,"#,##0.00"),"-","△")&amp;"】"))</f>
        <v>【89.80】</v>
      </c>
      <c r="DH6" s="36">
        <f>IF(DH7="",NA(),DH7)</f>
        <v>41.97</v>
      </c>
      <c r="DI6" s="36">
        <f t="shared" ref="DI6:DQ6" si="12">IF(DI7="",NA(),DI7)</f>
        <v>42.73</v>
      </c>
      <c r="DJ6" s="36">
        <f t="shared" si="12"/>
        <v>43.06</v>
      </c>
      <c r="DK6" s="36">
        <f t="shared" si="12"/>
        <v>43.53</v>
      </c>
      <c r="DL6" s="36">
        <f t="shared" si="12"/>
        <v>44.04</v>
      </c>
      <c r="DM6" s="36">
        <f t="shared" si="12"/>
        <v>45.75</v>
      </c>
      <c r="DN6" s="36">
        <f t="shared" si="12"/>
        <v>46.9</v>
      </c>
      <c r="DO6" s="36">
        <f t="shared" si="12"/>
        <v>47.28</v>
      </c>
      <c r="DP6" s="36">
        <f t="shared" si="12"/>
        <v>47.66</v>
      </c>
      <c r="DQ6" s="36">
        <f t="shared" si="12"/>
        <v>48.17</v>
      </c>
      <c r="DR6" s="35" t="str">
        <f>IF(DR7="","",IF(DR7="-","【-】","【"&amp;SUBSTITUTE(TEXT(DR7,"#,##0.00"),"-","△")&amp;"】"))</f>
        <v>【49.59】</v>
      </c>
      <c r="DS6" s="36">
        <f>IF(DS7="",NA(),DS7)</f>
        <v>5.9</v>
      </c>
      <c r="DT6" s="36">
        <f t="shared" ref="DT6:EB6" si="13">IF(DT7="",NA(),DT7)</f>
        <v>4.12</v>
      </c>
      <c r="DU6" s="36">
        <f t="shared" si="13"/>
        <v>4.12</v>
      </c>
      <c r="DV6" s="36">
        <f t="shared" si="13"/>
        <v>4.5199999999999996</v>
      </c>
      <c r="DW6" s="36">
        <f t="shared" si="13"/>
        <v>5.32</v>
      </c>
      <c r="DX6" s="36">
        <f t="shared" si="13"/>
        <v>10.54</v>
      </c>
      <c r="DY6" s="36">
        <f t="shared" si="13"/>
        <v>12.03</v>
      </c>
      <c r="DZ6" s="36">
        <f t="shared" si="13"/>
        <v>12.19</v>
      </c>
      <c r="EA6" s="36">
        <f t="shared" si="13"/>
        <v>15.1</v>
      </c>
      <c r="EB6" s="36">
        <f t="shared" si="13"/>
        <v>17.12</v>
      </c>
      <c r="EC6" s="35" t="str">
        <f>IF(EC7="","",IF(EC7="-","【-】","【"&amp;SUBSTITUTE(TEXT(EC7,"#,##0.00"),"-","△")&amp;"】"))</f>
        <v>【19.44】</v>
      </c>
      <c r="ED6" s="36">
        <f>IF(ED7="",NA(),ED7)</f>
        <v>0.43</v>
      </c>
      <c r="EE6" s="36">
        <f t="shared" ref="EE6:EM6" si="14">IF(EE7="",NA(),EE7)</f>
        <v>0.24</v>
      </c>
      <c r="EF6" s="36">
        <f t="shared" si="14"/>
        <v>0.35</v>
      </c>
      <c r="EG6" s="36">
        <f t="shared" si="14"/>
        <v>3.64</v>
      </c>
      <c r="EH6" s="36">
        <f t="shared" si="14"/>
        <v>0.22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92142</v>
      </c>
      <c r="D7" s="38">
        <v>46</v>
      </c>
      <c r="E7" s="38">
        <v>1</v>
      </c>
      <c r="F7" s="38">
        <v>0</v>
      </c>
      <c r="G7" s="38">
        <v>1</v>
      </c>
      <c r="H7" s="38" t="s">
        <v>93</v>
      </c>
      <c r="I7" s="38" t="s">
        <v>94</v>
      </c>
      <c r="J7" s="38" t="s">
        <v>95</v>
      </c>
      <c r="K7" s="38" t="s">
        <v>96</v>
      </c>
      <c r="L7" s="38" t="s">
        <v>97</v>
      </c>
      <c r="M7" s="38" t="s">
        <v>98</v>
      </c>
      <c r="N7" s="39" t="s">
        <v>99</v>
      </c>
      <c r="O7" s="39">
        <v>59.66</v>
      </c>
      <c r="P7" s="39">
        <v>91.36</v>
      </c>
      <c r="Q7" s="39">
        <v>3201</v>
      </c>
      <c r="R7" s="39">
        <v>44167</v>
      </c>
      <c r="S7" s="39">
        <v>125.63</v>
      </c>
      <c r="T7" s="39">
        <v>351.56</v>
      </c>
      <c r="U7" s="39">
        <v>40215</v>
      </c>
      <c r="V7" s="39">
        <v>101.82</v>
      </c>
      <c r="W7" s="39">
        <v>394.96</v>
      </c>
      <c r="X7" s="39">
        <v>114.59</v>
      </c>
      <c r="Y7" s="39">
        <v>114.6</v>
      </c>
      <c r="Z7" s="39">
        <v>110.46</v>
      </c>
      <c r="AA7" s="39">
        <v>111.1</v>
      </c>
      <c r="AB7" s="39">
        <v>110.48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511.41</v>
      </c>
      <c r="AU7" s="39">
        <v>541.99</v>
      </c>
      <c r="AV7" s="39">
        <v>498.25</v>
      </c>
      <c r="AW7" s="39">
        <v>442.07</v>
      </c>
      <c r="AX7" s="39">
        <v>397.47</v>
      </c>
      <c r="AY7" s="39">
        <v>371.31</v>
      </c>
      <c r="AZ7" s="39">
        <v>377.63</v>
      </c>
      <c r="BA7" s="39">
        <v>357.34</v>
      </c>
      <c r="BB7" s="39">
        <v>366.03</v>
      </c>
      <c r="BC7" s="39">
        <v>365.18</v>
      </c>
      <c r="BD7" s="39">
        <v>264.97000000000003</v>
      </c>
      <c r="BE7" s="39">
        <v>813.57</v>
      </c>
      <c r="BF7" s="39">
        <v>801.25</v>
      </c>
      <c r="BG7" s="39">
        <v>780.02</v>
      </c>
      <c r="BH7" s="39">
        <v>759.71</v>
      </c>
      <c r="BI7" s="39">
        <v>765.37</v>
      </c>
      <c r="BJ7" s="39">
        <v>373.09</v>
      </c>
      <c r="BK7" s="39">
        <v>364.71</v>
      </c>
      <c r="BL7" s="39">
        <v>373.69</v>
      </c>
      <c r="BM7" s="39">
        <v>370.12</v>
      </c>
      <c r="BN7" s="39">
        <v>371.65</v>
      </c>
      <c r="BO7" s="39">
        <v>266.61</v>
      </c>
      <c r="BP7" s="39">
        <v>102.3</v>
      </c>
      <c r="BQ7" s="39">
        <v>101.32</v>
      </c>
      <c r="BR7" s="39">
        <v>97.94</v>
      </c>
      <c r="BS7" s="39">
        <v>99.32</v>
      </c>
      <c r="BT7" s="39">
        <v>98.48</v>
      </c>
      <c r="BU7" s="39">
        <v>99.99</v>
      </c>
      <c r="BV7" s="39">
        <v>100.65</v>
      </c>
      <c r="BW7" s="39">
        <v>99.87</v>
      </c>
      <c r="BX7" s="39">
        <v>100.42</v>
      </c>
      <c r="BY7" s="39">
        <v>98.77</v>
      </c>
      <c r="BZ7" s="39">
        <v>103.24</v>
      </c>
      <c r="CA7" s="39">
        <v>176.04</v>
      </c>
      <c r="CB7" s="39">
        <v>177.97</v>
      </c>
      <c r="CC7" s="39">
        <v>183.78</v>
      </c>
      <c r="CD7" s="39">
        <v>182.45</v>
      </c>
      <c r="CE7" s="39">
        <v>183.5</v>
      </c>
      <c r="CF7" s="39">
        <v>171.15</v>
      </c>
      <c r="CG7" s="39">
        <v>170.19</v>
      </c>
      <c r="CH7" s="39">
        <v>171.81</v>
      </c>
      <c r="CI7" s="39">
        <v>171.67</v>
      </c>
      <c r="CJ7" s="39">
        <v>173.67</v>
      </c>
      <c r="CK7" s="39">
        <v>168.38</v>
      </c>
      <c r="CL7" s="39">
        <v>62.91</v>
      </c>
      <c r="CM7" s="39">
        <v>64.760000000000005</v>
      </c>
      <c r="CN7" s="39">
        <v>68.05</v>
      </c>
      <c r="CO7" s="39">
        <v>69.959999999999994</v>
      </c>
      <c r="CP7" s="39">
        <v>71.42</v>
      </c>
      <c r="CQ7" s="39">
        <v>58.53</v>
      </c>
      <c r="CR7" s="39">
        <v>59.01</v>
      </c>
      <c r="CS7" s="39">
        <v>60.03</v>
      </c>
      <c r="CT7" s="39">
        <v>59.74</v>
      </c>
      <c r="CU7" s="39">
        <v>59.67</v>
      </c>
      <c r="CV7" s="39">
        <v>60</v>
      </c>
      <c r="CW7" s="39">
        <v>79.680000000000007</v>
      </c>
      <c r="CX7" s="39">
        <v>78.42</v>
      </c>
      <c r="CY7" s="39">
        <v>75.55</v>
      </c>
      <c r="CZ7" s="39">
        <v>74.599999999999994</v>
      </c>
      <c r="DA7" s="39">
        <v>72.930000000000007</v>
      </c>
      <c r="DB7" s="39">
        <v>85.26</v>
      </c>
      <c r="DC7" s="39">
        <v>85.37</v>
      </c>
      <c r="DD7" s="39">
        <v>84.81</v>
      </c>
      <c r="DE7" s="39">
        <v>84.8</v>
      </c>
      <c r="DF7" s="39">
        <v>84.6</v>
      </c>
      <c r="DG7" s="39">
        <v>89.8</v>
      </c>
      <c r="DH7" s="39">
        <v>41.97</v>
      </c>
      <c r="DI7" s="39">
        <v>42.73</v>
      </c>
      <c r="DJ7" s="39">
        <v>43.06</v>
      </c>
      <c r="DK7" s="39">
        <v>43.53</v>
      </c>
      <c r="DL7" s="39">
        <v>44.04</v>
      </c>
      <c r="DM7" s="39">
        <v>45.75</v>
      </c>
      <c r="DN7" s="39">
        <v>46.9</v>
      </c>
      <c r="DO7" s="39">
        <v>47.28</v>
      </c>
      <c r="DP7" s="39">
        <v>47.66</v>
      </c>
      <c r="DQ7" s="39">
        <v>48.17</v>
      </c>
      <c r="DR7" s="39">
        <v>49.59</v>
      </c>
      <c r="DS7" s="39">
        <v>5.9</v>
      </c>
      <c r="DT7" s="39">
        <v>4.12</v>
      </c>
      <c r="DU7" s="39">
        <v>4.12</v>
      </c>
      <c r="DV7" s="39">
        <v>4.5199999999999996</v>
      </c>
      <c r="DW7" s="39">
        <v>5.32</v>
      </c>
      <c r="DX7" s="39">
        <v>10.54</v>
      </c>
      <c r="DY7" s="39">
        <v>12.03</v>
      </c>
      <c r="DZ7" s="39">
        <v>12.19</v>
      </c>
      <c r="EA7" s="39">
        <v>15.1</v>
      </c>
      <c r="EB7" s="39">
        <v>17.12</v>
      </c>
      <c r="EC7" s="39">
        <v>19.440000000000001</v>
      </c>
      <c r="ED7" s="39">
        <v>0.43</v>
      </c>
      <c r="EE7" s="39">
        <v>0.24</v>
      </c>
      <c r="EF7" s="39">
        <v>0.35</v>
      </c>
      <c r="EG7" s="39">
        <v>3.64</v>
      </c>
      <c r="EH7" s="39">
        <v>0.22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2021-02-02T04:14:44Z</cp:lastPrinted>
  <dcterms:created xsi:type="dcterms:W3CDTF">2020-12-04T02:05:12Z</dcterms:created>
  <dcterms:modified xsi:type="dcterms:W3CDTF">2021-02-20T01:56:08Z</dcterms:modified>
  <cp:category/>
</cp:coreProperties>
</file>