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S0zgT8d4jvfvzMop9A+ku6KsrY/rMTWH5IqHggIGbqwneOtiOsLRCsxhZ4bn7NWk4zsTXP3PP0+WTd8cc4sbg==" workbookSaltValue="ughqpLVf3wZBUjWcrTdzO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<sst xmlns="http://schemas.openxmlformats.org/spreadsheetml/2006/main" xmlns:r="http://schemas.openxmlformats.org/officeDocument/2006/relationships" count="115" uniqueCount="115">
  <si>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</si>
  <si>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</si>
  <si>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</si>
  <si>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</si>
  <si>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</si>
  <si>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</si>
  <si>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</si>
  <si>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</si>
  <si>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</si>
  <si>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</si>
  <si>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</si>
  <si>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</si>
  <si>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</si>
  <si>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</si>
  <si>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</si>
  <si>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</si>
  <si>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</si>
  <si>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</si>
  <si>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</si>
  <si>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</si>
  <si>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</si>
  <si>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</si>
  <si>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</si>
  <si>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</si>
  <si>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</si>
  <si>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</si>
  <si>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</si>
  <si>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</si>
  <si>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</si>
  <si>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</si>
  <si>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</si>
  <si>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</si>
  <si>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</si>
  <si>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</si>
  <si>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</si>
  <si>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</si>
  <si>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</si>
  <si>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</si>
  <si>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</si>
  <si>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</si>
  <si>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</si>
  <si>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</si>
  <si>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</si>
  <si>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</si>
  <si>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</si>
  <si>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</si>
  <si>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</si>
  <si>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</si>
  <si>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</si>
  <si>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</si>
  <si>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</si>
  <si>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</si>
  <si>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</si>
  <si>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</si>
  <si>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</si>
  <si>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</si>
  <si>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</si>
  <si>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</si>
  <si>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</si>
  <si>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</si>
  <si>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</si>
  <si>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</si>
  <si>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</si>
  <si>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</si>
  <si>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</si>
  <si>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</si>
  <si>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</si>
  <si>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</si>
  <si>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</si>
  <si>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</si>
  <si>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</si>
  <si>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</si>
  <si>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</si>
  <si>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</si>
  <si>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</si>
  <si>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</si>
  <si>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</si>
  <si>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</si>
  <si>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</si>
  <si>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</si>
  <si>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</si>
  <si>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</si>
  <si>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</si>
  <si>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</si>
  <si>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</si>
  <si>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</si>
  <si>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</si>
  <si>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</si>
  <si>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</si>
  <si>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</si>
  <si>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</si>
  <si>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</si>
  <si>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</si>
  <si>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</si>
  <si>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</si>
  <si>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</si>
  <si>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</si>
  <si>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</si>
  <si>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</si>
  <si>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</si>
  <si>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</si>
  <si>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</si>
  <si>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</si>
  <si>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</si>
  <si>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</si>
  <si>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</si>
  <si>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</si>
  <si>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</si>
  <si>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</si>
  <si>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</si>
  <si>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</si>
  <si>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</si>
  <si>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</si>
  <si>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今後も、供用開始区域の拡大・普及促進による水洗化率の向上により、使用料の増収を図り、一般会計からの繰入金の抑制に努める。
　今後の汚水処理量の増加見込み・施設の処理能力・残存耐用年数を踏まえ、効率的な維持管理計画及び長寿命化計画を策定し、施設の改築・更新の優先順位を決定するなど、年度間の建設改良費の平準化を図る。
　平成31年4月より公営企業会計への移行に伴い、経営状況の把握が的確に行うことができる状況となった。今後、経営や資産等の状況を的確に把握し、経営基盤の計画的な強化と財政マネジメントの向上を図ると共に、適正な使用料金への見直しを進める。</t>
  </si>
  <si>
    <t>　当該年度は、地方公営企業法の全部適用への移行後の２年目である。そのため、全ての表について、前々年度以前との比較が困難な状況である。
　①経常収支比率は、100％を上回り、類似団体平均値より高い状況である。しかし、使用料で経費全額を回収できておらず、使用料以外の収入（主に一般会計からの繰入金）で補填している状況である。これは、現在も供用開始区域を拡大しており、建設投資が多く行われていることが一因と考えられる。今後、使用料の見直し等を見据えて、一定の財源を確保し、経営の健全化を図る必要がある。
　③流動比率は、流動資産のうち現金預金の保有額を増加させることができているため、類似団体平均値を上回る状況である。
　④企業債残高対事業規模比率は、建設投資の財源として企業債を活用していることから、類似団体平均値を上回る状況である。
　⑤経費回収率は、効率的な汚水処理施設の運転、接続件数の大幅な増加に伴う高い水洗化率により、類似団体平均値を上回る状況である。
　⑥汚水処理原価は、経済的・効率的に汚水処理施設の運転ができているため、類似団体平均値を下回る状況である。
　⑧水洗化率は、処理区域内における分譲等が促進されたことにより、接続件数が大幅に増加したため、類似団体平均値を上回る状況である。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</si>
</sst>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quotePrefix="1"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86.75</c:v>
                </c:pt>
                <c:pt idx="4">
                  <c:v>88.51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169.66</c:v>
                </c:pt>
                <c:pt idx="4">
                  <c:v>140.19999999999999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102.73</c:v>
                </c:pt>
                <c:pt idx="4">
                  <c:v>105.78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2.27</c:v>
                </c:pt>
                <c:pt idx="4">
                  <c:v>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24.68</c:v>
                </c:pt>
                <c:pt idx="4">
                  <c:v>21.36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8.6199999999999992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94.97</c:v>
                </c:pt>
                <c:pt idx="4">
                  <c:v>63.96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50.83</c:v>
                </c:pt>
                <c:pt idx="4">
                  <c:v>117.63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47.72</c:v>
                </c:pt>
                <c:pt idx="4">
                  <c:v>44.24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1794.06</c:v>
                </c:pt>
                <c:pt idx="4">
                  <c:v>1759.83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85.01</c:v>
                </c:pt>
                <c:pt idx="4">
                  <c:v>83.1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Z1" workbookViewId="0">
      <selection activeCell="BZ1" sqref="BZ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栃木県　さくら市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8"/>
      <c r="BN7" s="38"/>
      <c r="BO7" s="38"/>
      <c r="BP7" s="38"/>
      <c r="BQ7" s="38"/>
      <c r="BR7" s="38"/>
      <c r="BS7" s="38"/>
      <c r="BT7" s="38"/>
      <c r="BU7" s="38"/>
      <c r="BV7" s="38"/>
      <c r="BW7" s="38"/>
      <c r="BX7" s="38"/>
      <c r="BY7" s="52"/>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44329</v>
      </c>
      <c r="AM8" s="22"/>
      <c r="AN8" s="22"/>
      <c r="AO8" s="22"/>
      <c r="AP8" s="22"/>
      <c r="AQ8" s="22"/>
      <c r="AR8" s="22"/>
      <c r="AS8" s="22"/>
      <c r="AT8" s="7">
        <f>データ!T6</f>
        <v>125.63</v>
      </c>
      <c r="AU8" s="7"/>
      <c r="AV8" s="7"/>
      <c r="AW8" s="7"/>
      <c r="AX8" s="7"/>
      <c r="AY8" s="7"/>
      <c r="AZ8" s="7"/>
      <c r="BA8" s="7"/>
      <c r="BB8" s="7">
        <f>データ!U6</f>
        <v>352.85</v>
      </c>
      <c r="BC8" s="7"/>
      <c r="BD8" s="7"/>
      <c r="BE8" s="7"/>
      <c r="BF8" s="7"/>
      <c r="BG8" s="7"/>
      <c r="BH8" s="7"/>
      <c r="BI8" s="7"/>
      <c r="BJ8" s="3"/>
      <c r="BK8" s="3"/>
      <c r="BL8" s="28" t="s">
        <v>14</v>
      </c>
      <c r="BM8" s="39"/>
      <c r="BN8" s="46" t="s">
        <v>21</v>
      </c>
      <c r="BO8" s="49"/>
      <c r="BP8" s="49"/>
      <c r="BQ8" s="49"/>
      <c r="BR8" s="49"/>
      <c r="BS8" s="49"/>
      <c r="BT8" s="49"/>
      <c r="BU8" s="49"/>
      <c r="BV8" s="49"/>
      <c r="BW8" s="49"/>
      <c r="BX8" s="49"/>
      <c r="BY8" s="53"/>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40"/>
      <c r="BN9" s="47" t="s">
        <v>36</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f>データ!O6</f>
        <v>52.95</v>
      </c>
      <c r="J10" s="7"/>
      <c r="K10" s="7"/>
      <c r="L10" s="7"/>
      <c r="M10" s="7"/>
      <c r="N10" s="7"/>
      <c r="O10" s="7"/>
      <c r="P10" s="7">
        <f>データ!P6</f>
        <v>13.54</v>
      </c>
      <c r="Q10" s="7"/>
      <c r="R10" s="7"/>
      <c r="S10" s="7"/>
      <c r="T10" s="7"/>
      <c r="U10" s="7"/>
      <c r="V10" s="7"/>
      <c r="W10" s="7">
        <f>データ!Q6</f>
        <v>96.53</v>
      </c>
      <c r="X10" s="7"/>
      <c r="Y10" s="7"/>
      <c r="Z10" s="7"/>
      <c r="AA10" s="7"/>
      <c r="AB10" s="7"/>
      <c r="AC10" s="7"/>
      <c r="AD10" s="22">
        <f>データ!R6</f>
        <v>2530</v>
      </c>
      <c r="AE10" s="22"/>
      <c r="AF10" s="22"/>
      <c r="AG10" s="22"/>
      <c r="AH10" s="22"/>
      <c r="AI10" s="22"/>
      <c r="AJ10" s="22"/>
      <c r="AK10" s="2"/>
      <c r="AL10" s="22">
        <f>データ!V6</f>
        <v>5981</v>
      </c>
      <c r="AM10" s="22"/>
      <c r="AN10" s="22"/>
      <c r="AO10" s="22"/>
      <c r="AP10" s="22"/>
      <c r="AQ10" s="22"/>
      <c r="AR10" s="22"/>
      <c r="AS10" s="22"/>
      <c r="AT10" s="7">
        <f>データ!W6</f>
        <v>1.55</v>
      </c>
      <c r="AU10" s="7"/>
      <c r="AV10" s="7"/>
      <c r="AW10" s="7"/>
      <c r="AX10" s="7"/>
      <c r="AY10" s="7"/>
      <c r="AZ10" s="7"/>
      <c r="BA10" s="7"/>
      <c r="BB10" s="7">
        <f>データ!X6</f>
        <v>3858.71</v>
      </c>
      <c r="BC10" s="7"/>
      <c r="BD10" s="7"/>
      <c r="BE10" s="7"/>
      <c r="BF10" s="7"/>
      <c r="BG10" s="7"/>
      <c r="BH10" s="7"/>
      <c r="BI10" s="7"/>
      <c r="BJ10" s="2"/>
      <c r="BK10" s="2"/>
      <c r="BL10" s="30" t="s">
        <v>38</v>
      </c>
      <c r="BM10" s="41"/>
      <c r="BN10" s="48" t="s">
        <v>39</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2"/>
      <c r="BN14" s="42"/>
      <c r="BO14" s="42"/>
      <c r="BP14" s="42"/>
      <c r="BQ14" s="42"/>
      <c r="BR14" s="42"/>
      <c r="BS14" s="42"/>
      <c r="BT14" s="42"/>
      <c r="BU14" s="42"/>
      <c r="BV14" s="42"/>
      <c r="BW14" s="42"/>
      <c r="BX14" s="42"/>
      <c r="BY14" s="42"/>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3"/>
      <c r="BN15" s="43"/>
      <c r="BO15" s="43"/>
      <c r="BP15" s="43"/>
      <c r="BQ15" s="43"/>
      <c r="BR15" s="43"/>
      <c r="BS15" s="43"/>
      <c r="BT15" s="43"/>
      <c r="BU15" s="43"/>
      <c r="BV15" s="43"/>
      <c r="BW15" s="43"/>
      <c r="BX15" s="43"/>
      <c r="BY15" s="43"/>
      <c r="BZ15" s="57"/>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4"/>
      <c r="BN16" s="44"/>
      <c r="BO16" s="44"/>
      <c r="BP16" s="44"/>
      <c r="BQ16" s="44"/>
      <c r="BR16" s="44"/>
      <c r="BS16" s="44"/>
      <c r="BT16" s="44"/>
      <c r="BU16" s="44"/>
      <c r="BV16" s="44"/>
      <c r="BW16" s="44"/>
      <c r="BX16" s="44"/>
      <c r="BY16" s="44"/>
      <c r="BZ16" s="58"/>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6"/>
      <c r="BM17" s="44"/>
      <c r="BN17" s="44"/>
      <c r="BO17" s="44"/>
      <c r="BP17" s="44"/>
      <c r="BQ17" s="44"/>
      <c r="BR17" s="44"/>
      <c r="BS17" s="44"/>
      <c r="BT17" s="44"/>
      <c r="BU17" s="44"/>
      <c r="BV17" s="44"/>
      <c r="BW17" s="44"/>
      <c r="BX17" s="44"/>
      <c r="BY17" s="44"/>
      <c r="BZ17" s="58"/>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6"/>
      <c r="BM18" s="44"/>
      <c r="BN18" s="44"/>
      <c r="BO18" s="44"/>
      <c r="BP18" s="44"/>
      <c r="BQ18" s="44"/>
      <c r="BR18" s="44"/>
      <c r="BS18" s="44"/>
      <c r="BT18" s="44"/>
      <c r="BU18" s="44"/>
      <c r="BV18" s="44"/>
      <c r="BW18" s="44"/>
      <c r="BX18" s="44"/>
      <c r="BY18" s="44"/>
      <c r="BZ18" s="58"/>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6"/>
      <c r="BM19" s="44"/>
      <c r="BN19" s="44"/>
      <c r="BO19" s="44"/>
      <c r="BP19" s="44"/>
      <c r="BQ19" s="44"/>
      <c r="BR19" s="44"/>
      <c r="BS19" s="44"/>
      <c r="BT19" s="44"/>
      <c r="BU19" s="44"/>
      <c r="BV19" s="44"/>
      <c r="BW19" s="44"/>
      <c r="BX19" s="44"/>
      <c r="BY19" s="44"/>
      <c r="BZ19" s="58"/>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6"/>
      <c r="BM20" s="44"/>
      <c r="BN20" s="44"/>
      <c r="BO20" s="44"/>
      <c r="BP20" s="44"/>
      <c r="BQ20" s="44"/>
      <c r="BR20" s="44"/>
      <c r="BS20" s="44"/>
      <c r="BT20" s="44"/>
      <c r="BU20" s="44"/>
      <c r="BV20" s="44"/>
      <c r="BW20" s="44"/>
      <c r="BX20" s="44"/>
      <c r="BY20" s="44"/>
      <c r="BZ20" s="58"/>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6"/>
      <c r="BM21" s="44"/>
      <c r="BN21" s="44"/>
      <c r="BO21" s="44"/>
      <c r="BP21" s="44"/>
      <c r="BQ21" s="44"/>
      <c r="BR21" s="44"/>
      <c r="BS21" s="44"/>
      <c r="BT21" s="44"/>
      <c r="BU21" s="44"/>
      <c r="BV21" s="44"/>
      <c r="BW21" s="44"/>
      <c r="BX21" s="44"/>
      <c r="BY21" s="44"/>
      <c r="BZ21" s="58"/>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6"/>
      <c r="BM22" s="44"/>
      <c r="BN22" s="44"/>
      <c r="BO22" s="44"/>
      <c r="BP22" s="44"/>
      <c r="BQ22" s="44"/>
      <c r="BR22" s="44"/>
      <c r="BS22" s="44"/>
      <c r="BT22" s="44"/>
      <c r="BU22" s="44"/>
      <c r="BV22" s="44"/>
      <c r="BW22" s="44"/>
      <c r="BX22" s="44"/>
      <c r="BY22" s="44"/>
      <c r="BZ22" s="58"/>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6"/>
      <c r="BM23" s="44"/>
      <c r="BN23" s="44"/>
      <c r="BO23" s="44"/>
      <c r="BP23" s="44"/>
      <c r="BQ23" s="44"/>
      <c r="BR23" s="44"/>
      <c r="BS23" s="44"/>
      <c r="BT23" s="44"/>
      <c r="BU23" s="44"/>
      <c r="BV23" s="44"/>
      <c r="BW23" s="44"/>
      <c r="BX23" s="44"/>
      <c r="BY23" s="44"/>
      <c r="BZ23" s="58"/>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6"/>
      <c r="BM24" s="44"/>
      <c r="BN24" s="44"/>
      <c r="BO24" s="44"/>
      <c r="BP24" s="44"/>
      <c r="BQ24" s="44"/>
      <c r="BR24" s="44"/>
      <c r="BS24" s="44"/>
      <c r="BT24" s="44"/>
      <c r="BU24" s="44"/>
      <c r="BV24" s="44"/>
      <c r="BW24" s="44"/>
      <c r="BX24" s="44"/>
      <c r="BY24" s="44"/>
      <c r="BZ24" s="58"/>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6"/>
      <c r="BM25" s="44"/>
      <c r="BN25" s="44"/>
      <c r="BO25" s="44"/>
      <c r="BP25" s="44"/>
      <c r="BQ25" s="44"/>
      <c r="BR25" s="44"/>
      <c r="BS25" s="44"/>
      <c r="BT25" s="44"/>
      <c r="BU25" s="44"/>
      <c r="BV25" s="44"/>
      <c r="BW25" s="44"/>
      <c r="BX25" s="44"/>
      <c r="BY25" s="44"/>
      <c r="BZ25" s="58"/>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6"/>
      <c r="BM26" s="44"/>
      <c r="BN26" s="44"/>
      <c r="BO26" s="44"/>
      <c r="BP26" s="44"/>
      <c r="BQ26" s="44"/>
      <c r="BR26" s="44"/>
      <c r="BS26" s="44"/>
      <c r="BT26" s="44"/>
      <c r="BU26" s="44"/>
      <c r="BV26" s="44"/>
      <c r="BW26" s="44"/>
      <c r="BX26" s="44"/>
      <c r="BY26" s="44"/>
      <c r="BZ26" s="58"/>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6"/>
      <c r="BM27" s="44"/>
      <c r="BN27" s="44"/>
      <c r="BO27" s="44"/>
      <c r="BP27" s="44"/>
      <c r="BQ27" s="44"/>
      <c r="BR27" s="44"/>
      <c r="BS27" s="44"/>
      <c r="BT27" s="44"/>
      <c r="BU27" s="44"/>
      <c r="BV27" s="44"/>
      <c r="BW27" s="44"/>
      <c r="BX27" s="44"/>
      <c r="BY27" s="44"/>
      <c r="BZ27" s="58"/>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6"/>
      <c r="BM28" s="44"/>
      <c r="BN28" s="44"/>
      <c r="BO28" s="44"/>
      <c r="BP28" s="44"/>
      <c r="BQ28" s="44"/>
      <c r="BR28" s="44"/>
      <c r="BS28" s="44"/>
      <c r="BT28" s="44"/>
      <c r="BU28" s="44"/>
      <c r="BV28" s="44"/>
      <c r="BW28" s="44"/>
      <c r="BX28" s="44"/>
      <c r="BY28" s="44"/>
      <c r="BZ28" s="58"/>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6"/>
      <c r="BM29" s="44"/>
      <c r="BN29" s="44"/>
      <c r="BO29" s="44"/>
      <c r="BP29" s="44"/>
      <c r="BQ29" s="44"/>
      <c r="BR29" s="44"/>
      <c r="BS29" s="44"/>
      <c r="BT29" s="44"/>
      <c r="BU29" s="44"/>
      <c r="BV29" s="44"/>
      <c r="BW29" s="44"/>
      <c r="BX29" s="44"/>
      <c r="BY29" s="44"/>
      <c r="BZ29" s="58"/>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6"/>
      <c r="BM30" s="44"/>
      <c r="BN30" s="44"/>
      <c r="BO30" s="44"/>
      <c r="BP30" s="44"/>
      <c r="BQ30" s="44"/>
      <c r="BR30" s="44"/>
      <c r="BS30" s="44"/>
      <c r="BT30" s="44"/>
      <c r="BU30" s="44"/>
      <c r="BV30" s="44"/>
      <c r="BW30" s="44"/>
      <c r="BX30" s="44"/>
      <c r="BY30" s="44"/>
      <c r="BZ30" s="58"/>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6"/>
      <c r="BM31" s="44"/>
      <c r="BN31" s="44"/>
      <c r="BO31" s="44"/>
      <c r="BP31" s="44"/>
      <c r="BQ31" s="44"/>
      <c r="BR31" s="44"/>
      <c r="BS31" s="44"/>
      <c r="BT31" s="44"/>
      <c r="BU31" s="44"/>
      <c r="BV31" s="44"/>
      <c r="BW31" s="44"/>
      <c r="BX31" s="44"/>
      <c r="BY31" s="44"/>
      <c r="BZ31" s="58"/>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6"/>
      <c r="BM32" s="44"/>
      <c r="BN32" s="44"/>
      <c r="BO32" s="44"/>
      <c r="BP32" s="44"/>
      <c r="BQ32" s="44"/>
      <c r="BR32" s="44"/>
      <c r="BS32" s="44"/>
      <c r="BT32" s="44"/>
      <c r="BU32" s="44"/>
      <c r="BV32" s="44"/>
      <c r="BW32" s="44"/>
      <c r="BX32" s="44"/>
      <c r="BY32" s="44"/>
      <c r="BZ32" s="58"/>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6"/>
      <c r="BM33" s="44"/>
      <c r="BN33" s="44"/>
      <c r="BO33" s="44"/>
      <c r="BP33" s="44"/>
      <c r="BQ33" s="44"/>
      <c r="BR33" s="44"/>
      <c r="BS33" s="44"/>
      <c r="BT33" s="44"/>
      <c r="BU33" s="44"/>
      <c r="BV33" s="44"/>
      <c r="BW33" s="44"/>
      <c r="BX33" s="44"/>
      <c r="BY33" s="44"/>
      <c r="BZ33" s="58"/>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6"/>
      <c r="BM34" s="44"/>
      <c r="BN34" s="44"/>
      <c r="BO34" s="44"/>
      <c r="BP34" s="44"/>
      <c r="BQ34" s="44"/>
      <c r="BR34" s="44"/>
      <c r="BS34" s="44"/>
      <c r="BT34" s="44"/>
      <c r="BU34" s="44"/>
      <c r="BV34" s="44"/>
      <c r="BW34" s="44"/>
      <c r="BX34" s="44"/>
      <c r="BY34" s="44"/>
      <c r="BZ34" s="58"/>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6"/>
      <c r="BM35" s="44"/>
      <c r="BN35" s="44"/>
      <c r="BO35" s="44"/>
      <c r="BP35" s="44"/>
      <c r="BQ35" s="44"/>
      <c r="BR35" s="44"/>
      <c r="BS35" s="44"/>
      <c r="BT35" s="44"/>
      <c r="BU35" s="44"/>
      <c r="BV35" s="44"/>
      <c r="BW35" s="44"/>
      <c r="BX35" s="44"/>
      <c r="BY35" s="44"/>
      <c r="BZ35" s="58"/>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6"/>
      <c r="BM36" s="44"/>
      <c r="BN36" s="44"/>
      <c r="BO36" s="44"/>
      <c r="BP36" s="44"/>
      <c r="BQ36" s="44"/>
      <c r="BR36" s="44"/>
      <c r="BS36" s="44"/>
      <c r="BT36" s="44"/>
      <c r="BU36" s="44"/>
      <c r="BV36" s="44"/>
      <c r="BW36" s="44"/>
      <c r="BX36" s="44"/>
      <c r="BY36" s="44"/>
      <c r="BZ36" s="58"/>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6"/>
      <c r="BM37" s="44"/>
      <c r="BN37" s="44"/>
      <c r="BO37" s="44"/>
      <c r="BP37" s="44"/>
      <c r="BQ37" s="44"/>
      <c r="BR37" s="44"/>
      <c r="BS37" s="44"/>
      <c r="BT37" s="44"/>
      <c r="BU37" s="44"/>
      <c r="BV37" s="44"/>
      <c r="BW37" s="44"/>
      <c r="BX37" s="44"/>
      <c r="BY37" s="44"/>
      <c r="BZ37" s="58"/>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6"/>
      <c r="BM38" s="44"/>
      <c r="BN38" s="44"/>
      <c r="BO38" s="44"/>
      <c r="BP38" s="44"/>
      <c r="BQ38" s="44"/>
      <c r="BR38" s="44"/>
      <c r="BS38" s="44"/>
      <c r="BT38" s="44"/>
      <c r="BU38" s="44"/>
      <c r="BV38" s="44"/>
      <c r="BW38" s="44"/>
      <c r="BX38" s="44"/>
      <c r="BY38" s="44"/>
      <c r="BZ38" s="58"/>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6"/>
      <c r="BM39" s="44"/>
      <c r="BN39" s="44"/>
      <c r="BO39" s="44"/>
      <c r="BP39" s="44"/>
      <c r="BQ39" s="44"/>
      <c r="BR39" s="44"/>
      <c r="BS39" s="44"/>
      <c r="BT39" s="44"/>
      <c r="BU39" s="44"/>
      <c r="BV39" s="44"/>
      <c r="BW39" s="44"/>
      <c r="BX39" s="44"/>
      <c r="BY39" s="44"/>
      <c r="BZ39" s="58"/>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6"/>
      <c r="BM40" s="44"/>
      <c r="BN40" s="44"/>
      <c r="BO40" s="44"/>
      <c r="BP40" s="44"/>
      <c r="BQ40" s="44"/>
      <c r="BR40" s="44"/>
      <c r="BS40" s="44"/>
      <c r="BT40" s="44"/>
      <c r="BU40" s="44"/>
      <c r="BV40" s="44"/>
      <c r="BW40" s="44"/>
      <c r="BX40" s="44"/>
      <c r="BY40" s="44"/>
      <c r="BZ40" s="58"/>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6"/>
      <c r="BM41" s="44"/>
      <c r="BN41" s="44"/>
      <c r="BO41" s="44"/>
      <c r="BP41" s="44"/>
      <c r="BQ41" s="44"/>
      <c r="BR41" s="44"/>
      <c r="BS41" s="44"/>
      <c r="BT41" s="44"/>
      <c r="BU41" s="44"/>
      <c r="BV41" s="44"/>
      <c r="BW41" s="44"/>
      <c r="BX41" s="44"/>
      <c r="BY41" s="44"/>
      <c r="BZ41" s="58"/>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6"/>
      <c r="BM42" s="44"/>
      <c r="BN42" s="44"/>
      <c r="BO42" s="44"/>
      <c r="BP42" s="44"/>
      <c r="BQ42" s="44"/>
      <c r="BR42" s="44"/>
      <c r="BS42" s="44"/>
      <c r="BT42" s="44"/>
      <c r="BU42" s="44"/>
      <c r="BV42" s="44"/>
      <c r="BW42" s="44"/>
      <c r="BX42" s="44"/>
      <c r="BY42" s="44"/>
      <c r="BZ42" s="58"/>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6"/>
      <c r="BM43" s="44"/>
      <c r="BN43" s="44"/>
      <c r="BO43" s="44"/>
      <c r="BP43" s="44"/>
      <c r="BQ43" s="44"/>
      <c r="BR43" s="44"/>
      <c r="BS43" s="44"/>
      <c r="BT43" s="44"/>
      <c r="BU43" s="44"/>
      <c r="BV43" s="44"/>
      <c r="BW43" s="44"/>
      <c r="BX43" s="44"/>
      <c r="BY43" s="44"/>
      <c r="BZ43" s="58"/>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7"/>
      <c r="BM44" s="45"/>
      <c r="BN44" s="45"/>
      <c r="BO44" s="45"/>
      <c r="BP44" s="45"/>
      <c r="BQ44" s="45"/>
      <c r="BR44" s="45"/>
      <c r="BS44" s="45"/>
      <c r="BT44" s="45"/>
      <c r="BU44" s="45"/>
      <c r="BV44" s="45"/>
      <c r="BW44" s="45"/>
      <c r="BX44" s="45"/>
      <c r="BY44" s="45"/>
      <c r="BZ44" s="59"/>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2"/>
      <c r="BN45" s="42"/>
      <c r="BO45" s="42"/>
      <c r="BP45" s="42"/>
      <c r="BQ45" s="42"/>
      <c r="BR45" s="42"/>
      <c r="BS45" s="42"/>
      <c r="BT45" s="42"/>
      <c r="BU45" s="42"/>
      <c r="BV45" s="42"/>
      <c r="BW45" s="42"/>
      <c r="BX45" s="42"/>
      <c r="BY45" s="42"/>
      <c r="BZ45" s="56"/>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3"/>
      <c r="BN46" s="43"/>
      <c r="BO46" s="43"/>
      <c r="BP46" s="43"/>
      <c r="BQ46" s="43"/>
      <c r="BR46" s="43"/>
      <c r="BS46" s="43"/>
      <c r="BT46" s="43"/>
      <c r="BU46" s="43"/>
      <c r="BV46" s="43"/>
      <c r="BW46" s="43"/>
      <c r="BX46" s="43"/>
      <c r="BY46" s="43"/>
      <c r="BZ46" s="57"/>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58</v>
      </c>
      <c r="BM47" s="44"/>
      <c r="BN47" s="44"/>
      <c r="BO47" s="44"/>
      <c r="BP47" s="44"/>
      <c r="BQ47" s="44"/>
      <c r="BR47" s="44"/>
      <c r="BS47" s="44"/>
      <c r="BT47" s="44"/>
      <c r="BU47" s="44"/>
      <c r="BV47" s="44"/>
      <c r="BW47" s="44"/>
      <c r="BX47" s="44"/>
      <c r="BY47" s="44"/>
      <c r="BZ47" s="58"/>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6"/>
      <c r="BM48" s="44"/>
      <c r="BN48" s="44"/>
      <c r="BO48" s="44"/>
      <c r="BP48" s="44"/>
      <c r="BQ48" s="44"/>
      <c r="BR48" s="44"/>
      <c r="BS48" s="44"/>
      <c r="BT48" s="44"/>
      <c r="BU48" s="44"/>
      <c r="BV48" s="44"/>
      <c r="BW48" s="44"/>
      <c r="BX48" s="44"/>
      <c r="BY48" s="44"/>
      <c r="BZ48" s="58"/>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6"/>
      <c r="BM49" s="44"/>
      <c r="BN49" s="44"/>
      <c r="BO49" s="44"/>
      <c r="BP49" s="44"/>
      <c r="BQ49" s="44"/>
      <c r="BR49" s="44"/>
      <c r="BS49" s="44"/>
      <c r="BT49" s="44"/>
      <c r="BU49" s="44"/>
      <c r="BV49" s="44"/>
      <c r="BW49" s="44"/>
      <c r="BX49" s="44"/>
      <c r="BY49" s="44"/>
      <c r="BZ49" s="58"/>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6"/>
      <c r="BM50" s="44"/>
      <c r="BN50" s="44"/>
      <c r="BO50" s="44"/>
      <c r="BP50" s="44"/>
      <c r="BQ50" s="44"/>
      <c r="BR50" s="44"/>
      <c r="BS50" s="44"/>
      <c r="BT50" s="44"/>
      <c r="BU50" s="44"/>
      <c r="BV50" s="44"/>
      <c r="BW50" s="44"/>
      <c r="BX50" s="44"/>
      <c r="BY50" s="44"/>
      <c r="BZ50" s="58"/>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6"/>
      <c r="BM51" s="44"/>
      <c r="BN51" s="44"/>
      <c r="BO51" s="44"/>
      <c r="BP51" s="44"/>
      <c r="BQ51" s="44"/>
      <c r="BR51" s="44"/>
      <c r="BS51" s="44"/>
      <c r="BT51" s="44"/>
      <c r="BU51" s="44"/>
      <c r="BV51" s="44"/>
      <c r="BW51" s="44"/>
      <c r="BX51" s="44"/>
      <c r="BY51" s="44"/>
      <c r="BZ51" s="58"/>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6"/>
      <c r="BM52" s="44"/>
      <c r="BN52" s="44"/>
      <c r="BO52" s="44"/>
      <c r="BP52" s="44"/>
      <c r="BQ52" s="44"/>
      <c r="BR52" s="44"/>
      <c r="BS52" s="44"/>
      <c r="BT52" s="44"/>
      <c r="BU52" s="44"/>
      <c r="BV52" s="44"/>
      <c r="BW52" s="44"/>
      <c r="BX52" s="44"/>
      <c r="BY52" s="44"/>
      <c r="BZ52" s="58"/>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6"/>
      <c r="BM53" s="44"/>
      <c r="BN53" s="44"/>
      <c r="BO53" s="44"/>
      <c r="BP53" s="44"/>
      <c r="BQ53" s="44"/>
      <c r="BR53" s="44"/>
      <c r="BS53" s="44"/>
      <c r="BT53" s="44"/>
      <c r="BU53" s="44"/>
      <c r="BV53" s="44"/>
      <c r="BW53" s="44"/>
      <c r="BX53" s="44"/>
      <c r="BY53" s="44"/>
      <c r="BZ53" s="58"/>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6"/>
      <c r="BM54" s="44"/>
      <c r="BN54" s="44"/>
      <c r="BO54" s="44"/>
      <c r="BP54" s="44"/>
      <c r="BQ54" s="44"/>
      <c r="BR54" s="44"/>
      <c r="BS54" s="44"/>
      <c r="BT54" s="44"/>
      <c r="BU54" s="44"/>
      <c r="BV54" s="44"/>
      <c r="BW54" s="44"/>
      <c r="BX54" s="44"/>
      <c r="BY54" s="44"/>
      <c r="BZ54" s="58"/>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6"/>
      <c r="BM55" s="44"/>
      <c r="BN55" s="44"/>
      <c r="BO55" s="44"/>
      <c r="BP55" s="44"/>
      <c r="BQ55" s="44"/>
      <c r="BR55" s="44"/>
      <c r="BS55" s="44"/>
      <c r="BT55" s="44"/>
      <c r="BU55" s="44"/>
      <c r="BV55" s="44"/>
      <c r="BW55" s="44"/>
      <c r="BX55" s="44"/>
      <c r="BY55" s="44"/>
      <c r="BZ55" s="58"/>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6"/>
      <c r="BM56" s="44"/>
      <c r="BN56" s="44"/>
      <c r="BO56" s="44"/>
      <c r="BP56" s="44"/>
      <c r="BQ56" s="44"/>
      <c r="BR56" s="44"/>
      <c r="BS56" s="44"/>
      <c r="BT56" s="44"/>
      <c r="BU56" s="44"/>
      <c r="BV56" s="44"/>
      <c r="BW56" s="44"/>
      <c r="BX56" s="44"/>
      <c r="BY56" s="44"/>
      <c r="BZ56" s="58"/>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6"/>
      <c r="BM57" s="44"/>
      <c r="BN57" s="44"/>
      <c r="BO57" s="44"/>
      <c r="BP57" s="44"/>
      <c r="BQ57" s="44"/>
      <c r="BR57" s="44"/>
      <c r="BS57" s="44"/>
      <c r="BT57" s="44"/>
      <c r="BU57" s="44"/>
      <c r="BV57" s="44"/>
      <c r="BW57" s="44"/>
      <c r="BX57" s="44"/>
      <c r="BY57" s="44"/>
      <c r="BZ57" s="58"/>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6"/>
      <c r="BM58" s="44"/>
      <c r="BN58" s="44"/>
      <c r="BO58" s="44"/>
      <c r="BP58" s="44"/>
      <c r="BQ58" s="44"/>
      <c r="BR58" s="44"/>
      <c r="BS58" s="44"/>
      <c r="BT58" s="44"/>
      <c r="BU58" s="44"/>
      <c r="BV58" s="44"/>
      <c r="BW58" s="44"/>
      <c r="BX58" s="44"/>
      <c r="BY58" s="44"/>
      <c r="BZ58" s="58"/>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6"/>
      <c r="BM59" s="44"/>
      <c r="BN59" s="44"/>
      <c r="BO59" s="44"/>
      <c r="BP59" s="44"/>
      <c r="BQ59" s="44"/>
      <c r="BR59" s="44"/>
      <c r="BS59" s="44"/>
      <c r="BT59" s="44"/>
      <c r="BU59" s="44"/>
      <c r="BV59" s="44"/>
      <c r="BW59" s="44"/>
      <c r="BX59" s="44"/>
      <c r="BY59" s="44"/>
      <c r="BZ59" s="58"/>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6"/>
      <c r="BM60" s="44"/>
      <c r="BN60" s="44"/>
      <c r="BO60" s="44"/>
      <c r="BP60" s="44"/>
      <c r="BQ60" s="44"/>
      <c r="BR60" s="44"/>
      <c r="BS60" s="44"/>
      <c r="BT60" s="44"/>
      <c r="BU60" s="44"/>
      <c r="BV60" s="44"/>
      <c r="BW60" s="44"/>
      <c r="BX60" s="44"/>
      <c r="BY60" s="44"/>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6"/>
      <c r="BM61" s="44"/>
      <c r="BN61" s="44"/>
      <c r="BO61" s="44"/>
      <c r="BP61" s="44"/>
      <c r="BQ61" s="44"/>
      <c r="BR61" s="44"/>
      <c r="BS61" s="44"/>
      <c r="BT61" s="44"/>
      <c r="BU61" s="44"/>
      <c r="BV61" s="44"/>
      <c r="BW61" s="44"/>
      <c r="BX61" s="44"/>
      <c r="BY61" s="44"/>
      <c r="BZ61" s="58"/>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6"/>
      <c r="BM62" s="44"/>
      <c r="BN62" s="44"/>
      <c r="BO62" s="44"/>
      <c r="BP62" s="44"/>
      <c r="BQ62" s="44"/>
      <c r="BR62" s="44"/>
      <c r="BS62" s="44"/>
      <c r="BT62" s="44"/>
      <c r="BU62" s="44"/>
      <c r="BV62" s="44"/>
      <c r="BW62" s="44"/>
      <c r="BX62" s="44"/>
      <c r="BY62" s="44"/>
      <c r="BZ62" s="58"/>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7"/>
      <c r="BM63" s="45"/>
      <c r="BN63" s="45"/>
      <c r="BO63" s="45"/>
      <c r="BP63" s="45"/>
      <c r="BQ63" s="45"/>
      <c r="BR63" s="45"/>
      <c r="BS63" s="45"/>
      <c r="BT63" s="45"/>
      <c r="BU63" s="45"/>
      <c r="BV63" s="45"/>
      <c r="BW63" s="45"/>
      <c r="BX63" s="45"/>
      <c r="BY63" s="45"/>
      <c r="BZ63" s="59"/>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2"/>
      <c r="BN64" s="42"/>
      <c r="BO64" s="42"/>
      <c r="BP64" s="42"/>
      <c r="BQ64" s="42"/>
      <c r="BR64" s="42"/>
      <c r="BS64" s="42"/>
      <c r="BT64" s="42"/>
      <c r="BU64" s="42"/>
      <c r="BV64" s="42"/>
      <c r="BW64" s="42"/>
      <c r="BX64" s="42"/>
      <c r="BY64" s="42"/>
      <c r="BZ64" s="56"/>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3"/>
      <c r="BN65" s="43"/>
      <c r="BO65" s="43"/>
      <c r="BP65" s="43"/>
      <c r="BQ65" s="43"/>
      <c r="BR65" s="43"/>
      <c r="BS65" s="43"/>
      <c r="BT65" s="43"/>
      <c r="BU65" s="43"/>
      <c r="BV65" s="43"/>
      <c r="BW65" s="43"/>
      <c r="BX65" s="43"/>
      <c r="BY65" s="43"/>
      <c r="BZ65" s="57"/>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4"/>
      <c r="BN66" s="44"/>
      <c r="BO66" s="44"/>
      <c r="BP66" s="44"/>
      <c r="BQ66" s="44"/>
      <c r="BR66" s="44"/>
      <c r="BS66" s="44"/>
      <c r="BT66" s="44"/>
      <c r="BU66" s="44"/>
      <c r="BV66" s="44"/>
      <c r="BW66" s="44"/>
      <c r="BX66" s="44"/>
      <c r="BY66" s="44"/>
      <c r="BZ66" s="58"/>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6"/>
      <c r="BM67" s="44"/>
      <c r="BN67" s="44"/>
      <c r="BO67" s="44"/>
      <c r="BP67" s="44"/>
      <c r="BQ67" s="44"/>
      <c r="BR67" s="44"/>
      <c r="BS67" s="44"/>
      <c r="BT67" s="44"/>
      <c r="BU67" s="44"/>
      <c r="BV67" s="44"/>
      <c r="BW67" s="44"/>
      <c r="BX67" s="44"/>
      <c r="BY67" s="44"/>
      <c r="BZ67" s="58"/>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6"/>
      <c r="BM68" s="44"/>
      <c r="BN68" s="44"/>
      <c r="BO68" s="44"/>
      <c r="BP68" s="44"/>
      <c r="BQ68" s="44"/>
      <c r="BR68" s="44"/>
      <c r="BS68" s="44"/>
      <c r="BT68" s="44"/>
      <c r="BU68" s="44"/>
      <c r="BV68" s="44"/>
      <c r="BW68" s="44"/>
      <c r="BX68" s="44"/>
      <c r="BY68" s="44"/>
      <c r="BZ68" s="58"/>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6"/>
      <c r="BM69" s="44"/>
      <c r="BN69" s="44"/>
      <c r="BO69" s="44"/>
      <c r="BP69" s="44"/>
      <c r="BQ69" s="44"/>
      <c r="BR69" s="44"/>
      <c r="BS69" s="44"/>
      <c r="BT69" s="44"/>
      <c r="BU69" s="44"/>
      <c r="BV69" s="44"/>
      <c r="BW69" s="44"/>
      <c r="BX69" s="44"/>
      <c r="BY69" s="44"/>
      <c r="BZ69" s="58"/>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6"/>
      <c r="BM70" s="44"/>
      <c r="BN70" s="44"/>
      <c r="BO70" s="44"/>
      <c r="BP70" s="44"/>
      <c r="BQ70" s="44"/>
      <c r="BR70" s="44"/>
      <c r="BS70" s="44"/>
      <c r="BT70" s="44"/>
      <c r="BU70" s="44"/>
      <c r="BV70" s="44"/>
      <c r="BW70" s="44"/>
      <c r="BX70" s="44"/>
      <c r="BY70" s="44"/>
      <c r="BZ70" s="58"/>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6"/>
      <c r="BM71" s="44"/>
      <c r="BN71" s="44"/>
      <c r="BO71" s="44"/>
      <c r="BP71" s="44"/>
      <c r="BQ71" s="44"/>
      <c r="BR71" s="44"/>
      <c r="BS71" s="44"/>
      <c r="BT71" s="44"/>
      <c r="BU71" s="44"/>
      <c r="BV71" s="44"/>
      <c r="BW71" s="44"/>
      <c r="BX71" s="44"/>
      <c r="BY71" s="44"/>
      <c r="BZ71" s="58"/>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6"/>
      <c r="BM72" s="44"/>
      <c r="BN72" s="44"/>
      <c r="BO72" s="44"/>
      <c r="BP72" s="44"/>
      <c r="BQ72" s="44"/>
      <c r="BR72" s="44"/>
      <c r="BS72" s="44"/>
      <c r="BT72" s="44"/>
      <c r="BU72" s="44"/>
      <c r="BV72" s="44"/>
      <c r="BW72" s="44"/>
      <c r="BX72" s="44"/>
      <c r="BY72" s="44"/>
      <c r="BZ72" s="58"/>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6"/>
      <c r="BM73" s="44"/>
      <c r="BN73" s="44"/>
      <c r="BO73" s="44"/>
      <c r="BP73" s="44"/>
      <c r="BQ73" s="44"/>
      <c r="BR73" s="44"/>
      <c r="BS73" s="44"/>
      <c r="BT73" s="44"/>
      <c r="BU73" s="44"/>
      <c r="BV73" s="44"/>
      <c r="BW73" s="44"/>
      <c r="BX73" s="44"/>
      <c r="BY73" s="44"/>
      <c r="BZ73" s="58"/>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6"/>
      <c r="BM74" s="44"/>
      <c r="BN74" s="44"/>
      <c r="BO74" s="44"/>
      <c r="BP74" s="44"/>
      <c r="BQ74" s="44"/>
      <c r="BR74" s="44"/>
      <c r="BS74" s="44"/>
      <c r="BT74" s="44"/>
      <c r="BU74" s="44"/>
      <c r="BV74" s="44"/>
      <c r="BW74" s="44"/>
      <c r="BX74" s="44"/>
      <c r="BY74" s="44"/>
      <c r="BZ74" s="58"/>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6"/>
      <c r="BM75" s="44"/>
      <c r="BN75" s="44"/>
      <c r="BO75" s="44"/>
      <c r="BP75" s="44"/>
      <c r="BQ75" s="44"/>
      <c r="BR75" s="44"/>
      <c r="BS75" s="44"/>
      <c r="BT75" s="44"/>
      <c r="BU75" s="44"/>
      <c r="BV75" s="44"/>
      <c r="BW75" s="44"/>
      <c r="BX75" s="44"/>
      <c r="BY75" s="44"/>
      <c r="BZ75" s="58"/>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6"/>
      <c r="BM76" s="44"/>
      <c r="BN76" s="44"/>
      <c r="BO76" s="44"/>
      <c r="BP76" s="44"/>
      <c r="BQ76" s="44"/>
      <c r="BR76" s="44"/>
      <c r="BS76" s="44"/>
      <c r="BT76" s="44"/>
      <c r="BU76" s="44"/>
      <c r="BV76" s="44"/>
      <c r="BW76" s="44"/>
      <c r="BX76" s="44"/>
      <c r="BY76" s="44"/>
      <c r="BZ76" s="58"/>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6"/>
      <c r="BM77" s="44"/>
      <c r="BN77" s="44"/>
      <c r="BO77" s="44"/>
      <c r="BP77" s="44"/>
      <c r="BQ77" s="44"/>
      <c r="BR77" s="44"/>
      <c r="BS77" s="44"/>
      <c r="BT77" s="44"/>
      <c r="BU77" s="44"/>
      <c r="BV77" s="44"/>
      <c r="BW77" s="44"/>
      <c r="BX77" s="44"/>
      <c r="BY77" s="44"/>
      <c r="BZ77" s="58"/>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6"/>
      <c r="BM78" s="44"/>
      <c r="BN78" s="44"/>
      <c r="BO78" s="44"/>
      <c r="BP78" s="44"/>
      <c r="BQ78" s="44"/>
      <c r="BR78" s="44"/>
      <c r="BS78" s="44"/>
      <c r="BT78" s="44"/>
      <c r="BU78" s="44"/>
      <c r="BV78" s="44"/>
      <c r="BW78" s="44"/>
      <c r="BX78" s="44"/>
      <c r="BY78" s="44"/>
      <c r="BZ78" s="58"/>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6"/>
      <c r="BM79" s="44"/>
      <c r="BN79" s="44"/>
      <c r="BO79" s="44"/>
      <c r="BP79" s="44"/>
      <c r="BQ79" s="44"/>
      <c r="BR79" s="44"/>
      <c r="BS79" s="44"/>
      <c r="BT79" s="44"/>
      <c r="BU79" s="44"/>
      <c r="BV79" s="44"/>
      <c r="BW79" s="44"/>
      <c r="BX79" s="44"/>
      <c r="BY79" s="44"/>
      <c r="BZ79" s="58"/>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6"/>
      <c r="BM80" s="44"/>
      <c r="BN80" s="44"/>
      <c r="BO80" s="44"/>
      <c r="BP80" s="44"/>
      <c r="BQ80" s="44"/>
      <c r="BR80" s="44"/>
      <c r="BS80" s="44"/>
      <c r="BT80" s="44"/>
      <c r="BU80" s="44"/>
      <c r="BV80" s="44"/>
      <c r="BW80" s="44"/>
      <c r="BX80" s="44"/>
      <c r="BY80" s="44"/>
      <c r="BZ80" s="58"/>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6"/>
      <c r="BM81" s="44"/>
      <c r="BN81" s="44"/>
      <c r="BO81" s="44"/>
      <c r="BP81" s="44"/>
      <c r="BQ81" s="44"/>
      <c r="BR81" s="44"/>
      <c r="BS81" s="44"/>
      <c r="BT81" s="44"/>
      <c r="BU81" s="44"/>
      <c r="BV81" s="44"/>
      <c r="BW81" s="44"/>
      <c r="BX81" s="44"/>
      <c r="BY81" s="44"/>
      <c r="BZ81" s="58"/>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7"/>
      <c r="BM82" s="45"/>
      <c r="BN82" s="45"/>
      <c r="BO82" s="45"/>
      <c r="BP82" s="45"/>
      <c r="BQ82" s="45"/>
      <c r="BR82" s="45"/>
      <c r="BS82" s="45"/>
      <c r="BT82" s="45"/>
      <c r="BU82" s="45"/>
      <c r="BV82" s="45"/>
      <c r="BW82" s="45"/>
      <c r="BX82" s="45"/>
      <c r="BY82" s="45"/>
      <c r="BZ82" s="59"/>
    </row>
    <row r="83" spans="1:78">
      <c r="C83" s="2" t="s">
        <v>42</v>
      </c>
    </row>
    <row r="84" spans="1:78" hidden="1">
      <c r="B84" s="12" t="s">
        <v>43</v>
      </c>
      <c r="C84" s="12"/>
      <c r="D84" s="12"/>
      <c r="E84" s="12" t="s">
        <v>44</v>
      </c>
      <c r="F84" s="12" t="s">
        <v>46</v>
      </c>
      <c r="G84" s="12" t="s">
        <v>47</v>
      </c>
      <c r="H84" s="12" t="s">
        <v>0</v>
      </c>
      <c r="I84" s="12" t="s">
        <v>11</v>
      </c>
      <c r="J84" s="12" t="s">
        <v>48</v>
      </c>
      <c r="K84" s="12" t="s">
        <v>49</v>
      </c>
      <c r="L84" s="12" t="s">
        <v>33</v>
      </c>
      <c r="M84" s="12" t="s">
        <v>37</v>
      </c>
      <c r="N84" s="12" t="s">
        <v>50</v>
      </c>
      <c r="O84" s="12" t="s">
        <v>52</v>
      </c>
    </row>
    <row r="85" spans="1:78" hidden="1">
      <c r="B85" s="12"/>
      <c r="C85" s="12"/>
      <c r="D85" s="12"/>
      <c r="E85" s="12" t="str">
        <f>データ!AI6</f>
        <v>【104.83】</v>
      </c>
      <c r="F85" s="12" t="str">
        <f>データ!AT6</f>
        <v>【61.55】</v>
      </c>
      <c r="G85" s="12" t="str">
        <f>データ!BE6</f>
        <v>【45.34】</v>
      </c>
      <c r="H85" s="12" t="str">
        <f>データ!BP6</f>
        <v>【1,260.21】</v>
      </c>
      <c r="I85" s="12" t="str">
        <f>データ!CA6</f>
        <v>【75.29】</v>
      </c>
      <c r="J85" s="12" t="str">
        <f>データ!CL6</f>
        <v>【215.41】</v>
      </c>
      <c r="K85" s="12" t="str">
        <f>データ!CW6</f>
        <v>【42.90】</v>
      </c>
      <c r="L85" s="12" t="str">
        <f>データ!DH6</f>
        <v>【84.75】</v>
      </c>
      <c r="M85" s="12" t="str">
        <f>データ!DS6</f>
        <v>【23.60】</v>
      </c>
      <c r="N85" s="12" t="str">
        <f>データ!ED6</f>
        <v>【0.01】</v>
      </c>
      <c r="O85" s="12" t="str">
        <f>データ!EO6</f>
        <v>【0.30】</v>
      </c>
    </row>
  </sheetData>
  <sheetProtection algorithmName="SHA-512" hashValue="vIbvTxkbHeFFt5iKpZ+8tS1ELKcfHolrr4TxDxXcqmZdW26zSfO99d5rMfEdUf5OCNN+ujWtdiqDlTdHt0JzFw==" saltValue="iwhSE81IUezzG55YJSHJq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1" t="s">
        <v>55</v>
      </c>
      <c r="B2" s="61">
        <f t="shared" ref="B2:EO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c r="EO2" s="61">
        <f t="shared" si="0"/>
        <v>144</v>
      </c>
    </row>
    <row r="3" spans="1:148">
      <c r="A3" s="61" t="s">
        <v>20</v>
      </c>
      <c r="B3" s="63" t="s">
        <v>34</v>
      </c>
      <c r="C3" s="63" t="s">
        <v>57</v>
      </c>
      <c r="D3" s="63" t="s">
        <v>59</v>
      </c>
      <c r="E3" s="63" t="s">
        <v>6</v>
      </c>
      <c r="F3" s="63" t="s">
        <v>5</v>
      </c>
      <c r="G3" s="63" t="s">
        <v>26</v>
      </c>
      <c r="H3" s="70" t="s">
        <v>60</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1" t="s">
        <v>61</v>
      </c>
      <c r="B4" s="64"/>
      <c r="C4" s="64"/>
      <c r="D4" s="64"/>
      <c r="E4" s="64"/>
      <c r="F4" s="64"/>
      <c r="G4" s="64"/>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16</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8">
      <c r="A5" s="61" t="s">
        <v>70</v>
      </c>
      <c r="B5" s="65"/>
      <c r="C5" s="65"/>
      <c r="D5" s="65"/>
      <c r="E5" s="65"/>
      <c r="F5" s="65"/>
      <c r="G5" s="65"/>
      <c r="H5" s="72" t="s">
        <v>56</v>
      </c>
      <c r="I5" s="72" t="s">
        <v>71</v>
      </c>
      <c r="J5" s="72" t="s">
        <v>72</v>
      </c>
      <c r="K5" s="72" t="s">
        <v>73</v>
      </c>
      <c r="L5" s="72" t="s">
        <v>74</v>
      </c>
      <c r="M5" s="72" t="s">
        <v>7</v>
      </c>
      <c r="N5" s="72" t="s">
        <v>75</v>
      </c>
      <c r="O5" s="72" t="s">
        <v>76</v>
      </c>
      <c r="P5" s="72" t="s">
        <v>77</v>
      </c>
      <c r="Q5" s="72" t="s">
        <v>78</v>
      </c>
      <c r="R5" s="72" t="s">
        <v>79</v>
      </c>
      <c r="S5" s="72" t="s">
        <v>80</v>
      </c>
      <c r="T5" s="72" t="s">
        <v>81</v>
      </c>
      <c r="U5" s="72" t="s">
        <v>65</v>
      </c>
      <c r="V5" s="72" t="s">
        <v>82</v>
      </c>
      <c r="W5" s="72" t="s">
        <v>83</v>
      </c>
      <c r="X5" s="72" t="s">
        <v>84</v>
      </c>
      <c r="Y5" s="72" t="s">
        <v>85</v>
      </c>
      <c r="Z5" s="72" t="s">
        <v>86</v>
      </c>
      <c r="AA5" s="72" t="s">
        <v>87</v>
      </c>
      <c r="AB5" s="72" t="s">
        <v>88</v>
      </c>
      <c r="AC5" s="72" t="s">
        <v>89</v>
      </c>
      <c r="AD5" s="72" t="s">
        <v>90</v>
      </c>
      <c r="AE5" s="72" t="s">
        <v>92</v>
      </c>
      <c r="AF5" s="72" t="s">
        <v>93</v>
      </c>
      <c r="AG5" s="72" t="s">
        <v>94</v>
      </c>
      <c r="AH5" s="72" t="s">
        <v>95</v>
      </c>
      <c r="AI5" s="72" t="s">
        <v>43</v>
      </c>
      <c r="AJ5" s="72" t="s">
        <v>85</v>
      </c>
      <c r="AK5" s="72" t="s">
        <v>86</v>
      </c>
      <c r="AL5" s="72" t="s">
        <v>87</v>
      </c>
      <c r="AM5" s="72" t="s">
        <v>88</v>
      </c>
      <c r="AN5" s="72" t="s">
        <v>89</v>
      </c>
      <c r="AO5" s="72" t="s">
        <v>90</v>
      </c>
      <c r="AP5" s="72" t="s">
        <v>92</v>
      </c>
      <c r="AQ5" s="72" t="s">
        <v>93</v>
      </c>
      <c r="AR5" s="72" t="s">
        <v>94</v>
      </c>
      <c r="AS5" s="72" t="s">
        <v>95</v>
      </c>
      <c r="AT5" s="72" t="s">
        <v>91</v>
      </c>
      <c r="AU5" s="72" t="s">
        <v>85</v>
      </c>
      <c r="AV5" s="72" t="s">
        <v>86</v>
      </c>
      <c r="AW5" s="72" t="s">
        <v>87</v>
      </c>
      <c r="AX5" s="72" t="s">
        <v>88</v>
      </c>
      <c r="AY5" s="72" t="s">
        <v>89</v>
      </c>
      <c r="AZ5" s="72" t="s">
        <v>90</v>
      </c>
      <c r="BA5" s="72" t="s">
        <v>92</v>
      </c>
      <c r="BB5" s="72" t="s">
        <v>93</v>
      </c>
      <c r="BC5" s="72" t="s">
        <v>94</v>
      </c>
      <c r="BD5" s="72" t="s">
        <v>95</v>
      </c>
      <c r="BE5" s="72" t="s">
        <v>91</v>
      </c>
      <c r="BF5" s="72" t="s">
        <v>85</v>
      </c>
      <c r="BG5" s="72" t="s">
        <v>86</v>
      </c>
      <c r="BH5" s="72" t="s">
        <v>87</v>
      </c>
      <c r="BI5" s="72" t="s">
        <v>88</v>
      </c>
      <c r="BJ5" s="72" t="s">
        <v>89</v>
      </c>
      <c r="BK5" s="72" t="s">
        <v>90</v>
      </c>
      <c r="BL5" s="72" t="s">
        <v>92</v>
      </c>
      <c r="BM5" s="72" t="s">
        <v>93</v>
      </c>
      <c r="BN5" s="72" t="s">
        <v>94</v>
      </c>
      <c r="BO5" s="72" t="s">
        <v>95</v>
      </c>
      <c r="BP5" s="72" t="s">
        <v>91</v>
      </c>
      <c r="BQ5" s="72" t="s">
        <v>85</v>
      </c>
      <c r="BR5" s="72" t="s">
        <v>86</v>
      </c>
      <c r="BS5" s="72" t="s">
        <v>87</v>
      </c>
      <c r="BT5" s="72" t="s">
        <v>88</v>
      </c>
      <c r="BU5" s="72" t="s">
        <v>89</v>
      </c>
      <c r="BV5" s="72" t="s">
        <v>90</v>
      </c>
      <c r="BW5" s="72" t="s">
        <v>92</v>
      </c>
      <c r="BX5" s="72" t="s">
        <v>93</v>
      </c>
      <c r="BY5" s="72" t="s">
        <v>94</v>
      </c>
      <c r="BZ5" s="72" t="s">
        <v>95</v>
      </c>
      <c r="CA5" s="72" t="s">
        <v>91</v>
      </c>
      <c r="CB5" s="72" t="s">
        <v>85</v>
      </c>
      <c r="CC5" s="72" t="s">
        <v>86</v>
      </c>
      <c r="CD5" s="72" t="s">
        <v>87</v>
      </c>
      <c r="CE5" s="72" t="s">
        <v>88</v>
      </c>
      <c r="CF5" s="72" t="s">
        <v>89</v>
      </c>
      <c r="CG5" s="72" t="s">
        <v>90</v>
      </c>
      <c r="CH5" s="72" t="s">
        <v>92</v>
      </c>
      <c r="CI5" s="72" t="s">
        <v>93</v>
      </c>
      <c r="CJ5" s="72" t="s">
        <v>94</v>
      </c>
      <c r="CK5" s="72" t="s">
        <v>95</v>
      </c>
      <c r="CL5" s="72" t="s">
        <v>91</v>
      </c>
      <c r="CM5" s="72" t="s">
        <v>85</v>
      </c>
      <c r="CN5" s="72" t="s">
        <v>86</v>
      </c>
      <c r="CO5" s="72" t="s">
        <v>87</v>
      </c>
      <c r="CP5" s="72" t="s">
        <v>88</v>
      </c>
      <c r="CQ5" s="72" t="s">
        <v>89</v>
      </c>
      <c r="CR5" s="72" t="s">
        <v>90</v>
      </c>
      <c r="CS5" s="72" t="s">
        <v>92</v>
      </c>
      <c r="CT5" s="72" t="s">
        <v>93</v>
      </c>
      <c r="CU5" s="72" t="s">
        <v>94</v>
      </c>
      <c r="CV5" s="72" t="s">
        <v>95</v>
      </c>
      <c r="CW5" s="72" t="s">
        <v>91</v>
      </c>
      <c r="CX5" s="72" t="s">
        <v>85</v>
      </c>
      <c r="CY5" s="72" t="s">
        <v>86</v>
      </c>
      <c r="CZ5" s="72" t="s">
        <v>87</v>
      </c>
      <c r="DA5" s="72" t="s">
        <v>88</v>
      </c>
      <c r="DB5" s="72" t="s">
        <v>89</v>
      </c>
      <c r="DC5" s="72" t="s">
        <v>90</v>
      </c>
      <c r="DD5" s="72" t="s">
        <v>92</v>
      </c>
      <c r="DE5" s="72" t="s">
        <v>93</v>
      </c>
      <c r="DF5" s="72" t="s">
        <v>94</v>
      </c>
      <c r="DG5" s="72" t="s">
        <v>95</v>
      </c>
      <c r="DH5" s="72" t="s">
        <v>91</v>
      </c>
      <c r="DI5" s="72" t="s">
        <v>85</v>
      </c>
      <c r="DJ5" s="72" t="s">
        <v>86</v>
      </c>
      <c r="DK5" s="72" t="s">
        <v>87</v>
      </c>
      <c r="DL5" s="72" t="s">
        <v>88</v>
      </c>
      <c r="DM5" s="72" t="s">
        <v>89</v>
      </c>
      <c r="DN5" s="72" t="s">
        <v>90</v>
      </c>
      <c r="DO5" s="72" t="s">
        <v>92</v>
      </c>
      <c r="DP5" s="72" t="s">
        <v>93</v>
      </c>
      <c r="DQ5" s="72" t="s">
        <v>94</v>
      </c>
      <c r="DR5" s="72" t="s">
        <v>95</v>
      </c>
      <c r="DS5" s="72" t="s">
        <v>91</v>
      </c>
      <c r="DT5" s="72" t="s">
        <v>85</v>
      </c>
      <c r="DU5" s="72" t="s">
        <v>86</v>
      </c>
      <c r="DV5" s="72" t="s">
        <v>87</v>
      </c>
      <c r="DW5" s="72" t="s">
        <v>88</v>
      </c>
      <c r="DX5" s="72" t="s">
        <v>89</v>
      </c>
      <c r="DY5" s="72" t="s">
        <v>90</v>
      </c>
      <c r="DZ5" s="72" t="s">
        <v>92</v>
      </c>
      <c r="EA5" s="72" t="s">
        <v>93</v>
      </c>
      <c r="EB5" s="72" t="s">
        <v>94</v>
      </c>
      <c r="EC5" s="72" t="s">
        <v>95</v>
      </c>
      <c r="ED5" s="72" t="s">
        <v>91</v>
      </c>
      <c r="EE5" s="72" t="s">
        <v>85</v>
      </c>
      <c r="EF5" s="72" t="s">
        <v>86</v>
      </c>
      <c r="EG5" s="72" t="s">
        <v>87</v>
      </c>
      <c r="EH5" s="72" t="s">
        <v>88</v>
      </c>
      <c r="EI5" s="72" t="s">
        <v>89</v>
      </c>
      <c r="EJ5" s="72" t="s">
        <v>90</v>
      </c>
      <c r="EK5" s="72" t="s">
        <v>92</v>
      </c>
      <c r="EL5" s="72" t="s">
        <v>93</v>
      </c>
      <c r="EM5" s="72" t="s">
        <v>94</v>
      </c>
      <c r="EN5" s="72" t="s">
        <v>95</v>
      </c>
      <c r="EO5" s="72" t="s">
        <v>91</v>
      </c>
    </row>
    <row r="6" spans="1:148" s="60" customFormat="1">
      <c r="A6" s="61" t="s">
        <v>96</v>
      </c>
      <c r="B6" s="66">
        <f t="shared" ref="B6:X6" si="1">B7</f>
        <v>2020</v>
      </c>
      <c r="C6" s="66">
        <f t="shared" si="1"/>
        <v>92142</v>
      </c>
      <c r="D6" s="66">
        <f t="shared" si="1"/>
        <v>46</v>
      </c>
      <c r="E6" s="66">
        <f t="shared" si="1"/>
        <v>17</v>
      </c>
      <c r="F6" s="66">
        <f t="shared" si="1"/>
        <v>4</v>
      </c>
      <c r="G6" s="66">
        <f t="shared" si="1"/>
        <v>0</v>
      </c>
      <c r="H6" s="66" t="str">
        <f t="shared" si="1"/>
        <v>栃木県　さくら市</v>
      </c>
      <c r="I6" s="66" t="str">
        <f t="shared" si="1"/>
        <v>法適用</v>
      </c>
      <c r="J6" s="66" t="str">
        <f t="shared" si="1"/>
        <v>下水道事業</v>
      </c>
      <c r="K6" s="66" t="str">
        <f t="shared" si="1"/>
        <v>特定環境保全公共下水道</v>
      </c>
      <c r="L6" s="66" t="str">
        <f t="shared" si="1"/>
        <v>D2</v>
      </c>
      <c r="M6" s="66" t="str">
        <f t="shared" si="1"/>
        <v>非設置</v>
      </c>
      <c r="N6" s="75" t="str">
        <f t="shared" si="1"/>
        <v>-</v>
      </c>
      <c r="O6" s="75">
        <f t="shared" si="1"/>
        <v>52.95</v>
      </c>
      <c r="P6" s="75">
        <f t="shared" si="1"/>
        <v>13.54</v>
      </c>
      <c r="Q6" s="75">
        <f t="shared" si="1"/>
        <v>96.53</v>
      </c>
      <c r="R6" s="75">
        <f t="shared" si="1"/>
        <v>2530</v>
      </c>
      <c r="S6" s="75">
        <f t="shared" si="1"/>
        <v>44329</v>
      </c>
      <c r="T6" s="75">
        <f t="shared" si="1"/>
        <v>125.63</v>
      </c>
      <c r="U6" s="75">
        <f t="shared" si="1"/>
        <v>352.85</v>
      </c>
      <c r="V6" s="75">
        <f t="shared" si="1"/>
        <v>5981</v>
      </c>
      <c r="W6" s="75">
        <f t="shared" si="1"/>
        <v>1.55</v>
      </c>
      <c r="X6" s="75">
        <f t="shared" si="1"/>
        <v>3858.71</v>
      </c>
      <c r="Y6" s="83" t="str">
        <f t="shared" ref="Y6:AH6" si="2">IF(Y7="",NA(),Y7)</f>
        <v>-</v>
      </c>
      <c r="Z6" s="83" t="str">
        <f t="shared" si="2"/>
        <v>-</v>
      </c>
      <c r="AA6" s="83" t="str">
        <f t="shared" si="2"/>
        <v>-</v>
      </c>
      <c r="AB6" s="83">
        <f t="shared" si="2"/>
        <v>169.66</v>
      </c>
      <c r="AC6" s="83">
        <f t="shared" si="2"/>
        <v>140.19999999999999</v>
      </c>
      <c r="AD6" s="83" t="str">
        <f t="shared" si="2"/>
        <v>-</v>
      </c>
      <c r="AE6" s="83" t="str">
        <f t="shared" si="2"/>
        <v>-</v>
      </c>
      <c r="AF6" s="83" t="str">
        <f t="shared" si="2"/>
        <v>-</v>
      </c>
      <c r="AG6" s="83">
        <f t="shared" si="2"/>
        <v>102.73</v>
      </c>
      <c r="AH6" s="83">
        <f t="shared" si="2"/>
        <v>105.78</v>
      </c>
      <c r="AI6" s="75" t="str">
        <f>IF(AI7="","",IF(AI7="-","【-】","【"&amp;SUBSTITUTE(TEXT(AI7,"#,##0.00"),"-","△")&amp;"】"))</f>
        <v>【104.83】</v>
      </c>
      <c r="AJ6" s="83" t="str">
        <f t="shared" ref="AJ6:AS6" si="3">IF(AJ7="",NA(),AJ7)</f>
        <v>-</v>
      </c>
      <c r="AK6" s="83" t="str">
        <f t="shared" si="3"/>
        <v>-</v>
      </c>
      <c r="AL6" s="83" t="str">
        <f t="shared" si="3"/>
        <v>-</v>
      </c>
      <c r="AM6" s="75">
        <f t="shared" si="3"/>
        <v>0</v>
      </c>
      <c r="AN6" s="75">
        <f t="shared" si="3"/>
        <v>0</v>
      </c>
      <c r="AO6" s="83" t="str">
        <f t="shared" si="3"/>
        <v>-</v>
      </c>
      <c r="AP6" s="83" t="str">
        <f t="shared" si="3"/>
        <v>-</v>
      </c>
      <c r="AQ6" s="83" t="str">
        <f t="shared" si="3"/>
        <v>-</v>
      </c>
      <c r="AR6" s="83">
        <f t="shared" si="3"/>
        <v>94.97</v>
      </c>
      <c r="AS6" s="83">
        <f t="shared" si="3"/>
        <v>63.96</v>
      </c>
      <c r="AT6" s="75" t="str">
        <f>IF(AT7="","",IF(AT7="-","【-】","【"&amp;SUBSTITUTE(TEXT(AT7,"#,##0.00"),"-","△")&amp;"】"))</f>
        <v>【61.55】</v>
      </c>
      <c r="AU6" s="83" t="str">
        <f t="shared" ref="AU6:BD6" si="4">IF(AU7="",NA(),AU7)</f>
        <v>-</v>
      </c>
      <c r="AV6" s="83" t="str">
        <f t="shared" si="4"/>
        <v>-</v>
      </c>
      <c r="AW6" s="83" t="str">
        <f t="shared" si="4"/>
        <v>-</v>
      </c>
      <c r="AX6" s="83">
        <f t="shared" si="4"/>
        <v>50.83</v>
      </c>
      <c r="AY6" s="83">
        <f t="shared" si="4"/>
        <v>117.63</v>
      </c>
      <c r="AZ6" s="83" t="str">
        <f t="shared" si="4"/>
        <v>-</v>
      </c>
      <c r="BA6" s="83" t="str">
        <f t="shared" si="4"/>
        <v>-</v>
      </c>
      <c r="BB6" s="83" t="str">
        <f t="shared" si="4"/>
        <v>-</v>
      </c>
      <c r="BC6" s="83">
        <f t="shared" si="4"/>
        <v>47.72</v>
      </c>
      <c r="BD6" s="83">
        <f t="shared" si="4"/>
        <v>44.24</v>
      </c>
      <c r="BE6" s="75" t="str">
        <f>IF(BE7="","",IF(BE7="-","【-】","【"&amp;SUBSTITUTE(TEXT(BE7,"#,##0.00"),"-","△")&amp;"】"))</f>
        <v>【45.34】</v>
      </c>
      <c r="BF6" s="83" t="str">
        <f t="shared" ref="BF6:BO6" si="5">IF(BF7="",NA(),BF7)</f>
        <v>-</v>
      </c>
      <c r="BG6" s="83" t="str">
        <f t="shared" si="5"/>
        <v>-</v>
      </c>
      <c r="BH6" s="83" t="str">
        <f t="shared" si="5"/>
        <v>-</v>
      </c>
      <c r="BI6" s="83">
        <f t="shared" si="5"/>
        <v>1794.06</v>
      </c>
      <c r="BJ6" s="83">
        <f t="shared" si="5"/>
        <v>1759.83</v>
      </c>
      <c r="BK6" s="83" t="str">
        <f t="shared" si="5"/>
        <v>-</v>
      </c>
      <c r="BL6" s="83" t="str">
        <f t="shared" si="5"/>
        <v>-</v>
      </c>
      <c r="BM6" s="83" t="str">
        <f t="shared" si="5"/>
        <v>-</v>
      </c>
      <c r="BN6" s="83">
        <f t="shared" si="5"/>
        <v>1206.79</v>
      </c>
      <c r="BO6" s="83">
        <f t="shared" si="5"/>
        <v>1258.43</v>
      </c>
      <c r="BP6" s="75" t="str">
        <f>IF(BP7="","",IF(BP7="-","【-】","【"&amp;SUBSTITUTE(TEXT(BP7,"#,##0.00"),"-","△")&amp;"】"))</f>
        <v>【1,260.21】</v>
      </c>
      <c r="BQ6" s="83" t="str">
        <f t="shared" ref="BQ6:BZ6" si="6">IF(BQ7="",NA(),BQ7)</f>
        <v>-</v>
      </c>
      <c r="BR6" s="83" t="str">
        <f t="shared" si="6"/>
        <v>-</v>
      </c>
      <c r="BS6" s="83" t="str">
        <f t="shared" si="6"/>
        <v>-</v>
      </c>
      <c r="BT6" s="83">
        <f t="shared" si="6"/>
        <v>85.01</v>
      </c>
      <c r="BU6" s="83">
        <f t="shared" si="6"/>
        <v>83.1</v>
      </c>
      <c r="BV6" s="83" t="str">
        <f t="shared" si="6"/>
        <v>-</v>
      </c>
      <c r="BW6" s="83" t="str">
        <f t="shared" si="6"/>
        <v>-</v>
      </c>
      <c r="BX6" s="83" t="str">
        <f t="shared" si="6"/>
        <v>-</v>
      </c>
      <c r="BY6" s="83">
        <f t="shared" si="6"/>
        <v>71.84</v>
      </c>
      <c r="BZ6" s="83">
        <f t="shared" si="6"/>
        <v>73.36</v>
      </c>
      <c r="CA6" s="75" t="str">
        <f>IF(CA7="","",IF(CA7="-","【-】","【"&amp;SUBSTITUTE(TEXT(CA7,"#,##0.00"),"-","△")&amp;"】"))</f>
        <v>【75.29】</v>
      </c>
      <c r="CB6" s="83" t="str">
        <f t="shared" ref="CB6:CK6" si="7">IF(CB7="",NA(),CB7)</f>
        <v>-</v>
      </c>
      <c r="CC6" s="83" t="str">
        <f t="shared" si="7"/>
        <v>-</v>
      </c>
      <c r="CD6" s="83" t="str">
        <f t="shared" si="7"/>
        <v>-</v>
      </c>
      <c r="CE6" s="83">
        <f t="shared" si="7"/>
        <v>150</v>
      </c>
      <c r="CF6" s="83">
        <f t="shared" si="7"/>
        <v>150</v>
      </c>
      <c r="CG6" s="83" t="str">
        <f t="shared" si="7"/>
        <v>-</v>
      </c>
      <c r="CH6" s="83" t="str">
        <f t="shared" si="7"/>
        <v>-</v>
      </c>
      <c r="CI6" s="83" t="str">
        <f t="shared" si="7"/>
        <v>-</v>
      </c>
      <c r="CJ6" s="83">
        <f t="shared" si="7"/>
        <v>228.47</v>
      </c>
      <c r="CK6" s="83">
        <f t="shared" si="7"/>
        <v>224.88</v>
      </c>
      <c r="CL6" s="75" t="str">
        <f>IF(CL7="","",IF(CL7="-","【-】","【"&amp;SUBSTITUTE(TEXT(CL7,"#,##0.00"),"-","△")&amp;"】"))</f>
        <v>【215.41】</v>
      </c>
      <c r="CM6" s="83" t="str">
        <f t="shared" ref="CM6:CV6" si="8">IF(CM7="",NA(),CM7)</f>
        <v>-</v>
      </c>
      <c r="CN6" s="83" t="str">
        <f t="shared" si="8"/>
        <v>-</v>
      </c>
      <c r="CO6" s="83" t="str">
        <f t="shared" si="8"/>
        <v>-</v>
      </c>
      <c r="CP6" s="83" t="str">
        <f t="shared" si="8"/>
        <v>-</v>
      </c>
      <c r="CQ6" s="83" t="str">
        <f t="shared" si="8"/>
        <v>-</v>
      </c>
      <c r="CR6" s="83" t="str">
        <f t="shared" si="8"/>
        <v>-</v>
      </c>
      <c r="CS6" s="83" t="str">
        <f t="shared" si="8"/>
        <v>-</v>
      </c>
      <c r="CT6" s="83" t="str">
        <f t="shared" si="8"/>
        <v>-</v>
      </c>
      <c r="CU6" s="83">
        <f t="shared" si="8"/>
        <v>42.47</v>
      </c>
      <c r="CV6" s="83">
        <f t="shared" si="8"/>
        <v>42.4</v>
      </c>
      <c r="CW6" s="75" t="str">
        <f>IF(CW7="","",IF(CW7="-","【-】","【"&amp;SUBSTITUTE(TEXT(CW7,"#,##0.00"),"-","△")&amp;"】"))</f>
        <v>【42.90】</v>
      </c>
      <c r="CX6" s="83" t="str">
        <f t="shared" ref="CX6:DG6" si="9">IF(CX7="",NA(),CX7)</f>
        <v>-</v>
      </c>
      <c r="CY6" s="83" t="str">
        <f t="shared" si="9"/>
        <v>-</v>
      </c>
      <c r="CZ6" s="83" t="str">
        <f t="shared" si="9"/>
        <v>-</v>
      </c>
      <c r="DA6" s="83">
        <f t="shared" si="9"/>
        <v>86.75</v>
      </c>
      <c r="DB6" s="83">
        <f t="shared" si="9"/>
        <v>88.51</v>
      </c>
      <c r="DC6" s="83" t="str">
        <f t="shared" si="9"/>
        <v>-</v>
      </c>
      <c r="DD6" s="83" t="str">
        <f t="shared" si="9"/>
        <v>-</v>
      </c>
      <c r="DE6" s="83" t="str">
        <f t="shared" si="9"/>
        <v>-</v>
      </c>
      <c r="DF6" s="83">
        <f t="shared" si="9"/>
        <v>83.75</v>
      </c>
      <c r="DG6" s="83">
        <f t="shared" si="9"/>
        <v>84.19</v>
      </c>
      <c r="DH6" s="75" t="str">
        <f>IF(DH7="","",IF(DH7="-","【-】","【"&amp;SUBSTITUTE(TEXT(DH7,"#,##0.00"),"-","△")&amp;"】"))</f>
        <v>【84.75】</v>
      </c>
      <c r="DI6" s="83" t="str">
        <f t="shared" ref="DI6:DR6" si="10">IF(DI7="",NA(),DI7)</f>
        <v>-</v>
      </c>
      <c r="DJ6" s="83" t="str">
        <f t="shared" si="10"/>
        <v>-</v>
      </c>
      <c r="DK6" s="83" t="str">
        <f t="shared" si="10"/>
        <v>-</v>
      </c>
      <c r="DL6" s="83">
        <f t="shared" si="10"/>
        <v>2.27</v>
      </c>
      <c r="DM6" s="83">
        <f t="shared" si="10"/>
        <v>6.33</v>
      </c>
      <c r="DN6" s="83" t="str">
        <f t="shared" si="10"/>
        <v>-</v>
      </c>
      <c r="DO6" s="83" t="str">
        <f t="shared" si="10"/>
        <v>-</v>
      </c>
      <c r="DP6" s="83" t="str">
        <f t="shared" si="10"/>
        <v>-</v>
      </c>
      <c r="DQ6" s="83">
        <f t="shared" si="10"/>
        <v>24.68</v>
      </c>
      <c r="DR6" s="83">
        <f t="shared" si="10"/>
        <v>21.36</v>
      </c>
      <c r="DS6" s="75" t="str">
        <f>IF(DS7="","",IF(DS7="-","【-】","【"&amp;SUBSTITUTE(TEXT(DS7,"#,##0.00"),"-","△")&amp;"】"))</f>
        <v>【23.60】</v>
      </c>
      <c r="DT6" s="83" t="str">
        <f t="shared" ref="DT6:EC6" si="11">IF(DT7="",NA(),DT7)</f>
        <v>-</v>
      </c>
      <c r="DU6" s="83" t="str">
        <f t="shared" si="11"/>
        <v>-</v>
      </c>
      <c r="DV6" s="83" t="str">
        <f t="shared" si="11"/>
        <v>-</v>
      </c>
      <c r="DW6" s="75">
        <f t="shared" si="11"/>
        <v>0</v>
      </c>
      <c r="DX6" s="75">
        <f t="shared" si="11"/>
        <v>0</v>
      </c>
      <c r="DY6" s="83" t="str">
        <f t="shared" si="11"/>
        <v>-</v>
      </c>
      <c r="DZ6" s="83" t="str">
        <f t="shared" si="11"/>
        <v>-</v>
      </c>
      <c r="EA6" s="83" t="str">
        <f t="shared" si="11"/>
        <v>-</v>
      </c>
      <c r="EB6" s="83">
        <f t="shared" si="11"/>
        <v>8.6199999999999992</v>
      </c>
      <c r="EC6" s="83">
        <f t="shared" si="11"/>
        <v>1.e-002</v>
      </c>
      <c r="ED6" s="75" t="str">
        <f>IF(ED7="","",IF(ED7="-","【-】","【"&amp;SUBSTITUTE(TEXT(ED7,"#,##0.00"),"-","△")&amp;"】"))</f>
        <v>【0.01】</v>
      </c>
      <c r="EE6" s="83" t="str">
        <f t="shared" ref="EE6:EN6" si="12">IF(EE7="",NA(),EE7)</f>
        <v>-</v>
      </c>
      <c r="EF6" s="83" t="str">
        <f t="shared" si="12"/>
        <v>-</v>
      </c>
      <c r="EG6" s="83" t="str">
        <f t="shared" si="12"/>
        <v>-</v>
      </c>
      <c r="EH6" s="75">
        <f t="shared" si="12"/>
        <v>0</v>
      </c>
      <c r="EI6" s="75">
        <f t="shared" si="12"/>
        <v>0</v>
      </c>
      <c r="EJ6" s="83" t="str">
        <f t="shared" si="12"/>
        <v>-</v>
      </c>
      <c r="EK6" s="83" t="str">
        <f t="shared" si="12"/>
        <v>-</v>
      </c>
      <c r="EL6" s="83" t="str">
        <f t="shared" si="12"/>
        <v>-</v>
      </c>
      <c r="EM6" s="83">
        <f t="shared" si="12"/>
        <v>0.36</v>
      </c>
      <c r="EN6" s="83">
        <f t="shared" si="12"/>
        <v>0.39</v>
      </c>
      <c r="EO6" s="75" t="str">
        <f>IF(EO7="","",IF(EO7="-","【-】","【"&amp;SUBSTITUTE(TEXT(EO7,"#,##0.00"),"-","△")&amp;"】"))</f>
        <v>【0.30】</v>
      </c>
    </row>
    <row r="7" spans="1:148" s="60" customFormat="1">
      <c r="A7" s="61"/>
      <c r="B7" s="67">
        <v>2020</v>
      </c>
      <c r="C7" s="67">
        <v>92142</v>
      </c>
      <c r="D7" s="67">
        <v>46</v>
      </c>
      <c r="E7" s="67">
        <v>17</v>
      </c>
      <c r="F7" s="67">
        <v>4</v>
      </c>
      <c r="G7" s="67">
        <v>0</v>
      </c>
      <c r="H7" s="67" t="s">
        <v>97</v>
      </c>
      <c r="I7" s="67" t="s">
        <v>98</v>
      </c>
      <c r="J7" s="67" t="s">
        <v>99</v>
      </c>
      <c r="K7" s="67" t="s">
        <v>13</v>
      </c>
      <c r="L7" s="67" t="s">
        <v>100</v>
      </c>
      <c r="M7" s="67" t="s">
        <v>101</v>
      </c>
      <c r="N7" s="76" t="s">
        <v>102</v>
      </c>
      <c r="O7" s="76">
        <v>52.95</v>
      </c>
      <c r="P7" s="76">
        <v>13.54</v>
      </c>
      <c r="Q7" s="76">
        <v>96.53</v>
      </c>
      <c r="R7" s="76">
        <v>2530</v>
      </c>
      <c r="S7" s="76">
        <v>44329</v>
      </c>
      <c r="T7" s="76">
        <v>125.63</v>
      </c>
      <c r="U7" s="76">
        <v>352.85</v>
      </c>
      <c r="V7" s="76">
        <v>5981</v>
      </c>
      <c r="W7" s="76">
        <v>1.55</v>
      </c>
      <c r="X7" s="76">
        <v>3858.71</v>
      </c>
      <c r="Y7" s="76" t="s">
        <v>102</v>
      </c>
      <c r="Z7" s="76" t="s">
        <v>102</v>
      </c>
      <c r="AA7" s="76" t="s">
        <v>102</v>
      </c>
      <c r="AB7" s="76">
        <v>169.66</v>
      </c>
      <c r="AC7" s="76">
        <v>140.19999999999999</v>
      </c>
      <c r="AD7" s="76" t="s">
        <v>102</v>
      </c>
      <c r="AE7" s="76" t="s">
        <v>102</v>
      </c>
      <c r="AF7" s="76" t="s">
        <v>102</v>
      </c>
      <c r="AG7" s="76">
        <v>102.73</v>
      </c>
      <c r="AH7" s="76">
        <v>105.78</v>
      </c>
      <c r="AI7" s="76">
        <v>104.83</v>
      </c>
      <c r="AJ7" s="76" t="s">
        <v>102</v>
      </c>
      <c r="AK7" s="76" t="s">
        <v>102</v>
      </c>
      <c r="AL7" s="76" t="s">
        <v>102</v>
      </c>
      <c r="AM7" s="76">
        <v>0</v>
      </c>
      <c r="AN7" s="76">
        <v>0</v>
      </c>
      <c r="AO7" s="76" t="s">
        <v>102</v>
      </c>
      <c r="AP7" s="76" t="s">
        <v>102</v>
      </c>
      <c r="AQ7" s="76" t="s">
        <v>102</v>
      </c>
      <c r="AR7" s="76">
        <v>94.97</v>
      </c>
      <c r="AS7" s="76">
        <v>63.96</v>
      </c>
      <c r="AT7" s="76">
        <v>61.55</v>
      </c>
      <c r="AU7" s="76" t="s">
        <v>102</v>
      </c>
      <c r="AV7" s="76" t="s">
        <v>102</v>
      </c>
      <c r="AW7" s="76" t="s">
        <v>102</v>
      </c>
      <c r="AX7" s="76">
        <v>50.83</v>
      </c>
      <c r="AY7" s="76">
        <v>117.63</v>
      </c>
      <c r="AZ7" s="76" t="s">
        <v>102</v>
      </c>
      <c r="BA7" s="76" t="s">
        <v>102</v>
      </c>
      <c r="BB7" s="76" t="s">
        <v>102</v>
      </c>
      <c r="BC7" s="76">
        <v>47.72</v>
      </c>
      <c r="BD7" s="76">
        <v>44.24</v>
      </c>
      <c r="BE7" s="76">
        <v>45.34</v>
      </c>
      <c r="BF7" s="76" t="s">
        <v>102</v>
      </c>
      <c r="BG7" s="76" t="s">
        <v>102</v>
      </c>
      <c r="BH7" s="76" t="s">
        <v>102</v>
      </c>
      <c r="BI7" s="76">
        <v>1794.06</v>
      </c>
      <c r="BJ7" s="76">
        <v>1759.83</v>
      </c>
      <c r="BK7" s="76" t="s">
        <v>102</v>
      </c>
      <c r="BL7" s="76" t="s">
        <v>102</v>
      </c>
      <c r="BM7" s="76" t="s">
        <v>102</v>
      </c>
      <c r="BN7" s="76">
        <v>1206.79</v>
      </c>
      <c r="BO7" s="76">
        <v>1258.43</v>
      </c>
      <c r="BP7" s="76">
        <v>1260.21</v>
      </c>
      <c r="BQ7" s="76" t="s">
        <v>102</v>
      </c>
      <c r="BR7" s="76" t="s">
        <v>102</v>
      </c>
      <c r="BS7" s="76" t="s">
        <v>102</v>
      </c>
      <c r="BT7" s="76">
        <v>85.01</v>
      </c>
      <c r="BU7" s="76">
        <v>83.1</v>
      </c>
      <c r="BV7" s="76" t="s">
        <v>102</v>
      </c>
      <c r="BW7" s="76" t="s">
        <v>102</v>
      </c>
      <c r="BX7" s="76" t="s">
        <v>102</v>
      </c>
      <c r="BY7" s="76">
        <v>71.84</v>
      </c>
      <c r="BZ7" s="76">
        <v>73.36</v>
      </c>
      <c r="CA7" s="76">
        <v>75.290000000000006</v>
      </c>
      <c r="CB7" s="76" t="s">
        <v>102</v>
      </c>
      <c r="CC7" s="76" t="s">
        <v>102</v>
      </c>
      <c r="CD7" s="76" t="s">
        <v>102</v>
      </c>
      <c r="CE7" s="76">
        <v>150</v>
      </c>
      <c r="CF7" s="76">
        <v>150</v>
      </c>
      <c r="CG7" s="76" t="s">
        <v>102</v>
      </c>
      <c r="CH7" s="76" t="s">
        <v>102</v>
      </c>
      <c r="CI7" s="76" t="s">
        <v>102</v>
      </c>
      <c r="CJ7" s="76">
        <v>228.47</v>
      </c>
      <c r="CK7" s="76">
        <v>224.88</v>
      </c>
      <c r="CL7" s="76">
        <v>215.41</v>
      </c>
      <c r="CM7" s="76" t="s">
        <v>102</v>
      </c>
      <c r="CN7" s="76" t="s">
        <v>102</v>
      </c>
      <c r="CO7" s="76" t="s">
        <v>102</v>
      </c>
      <c r="CP7" s="76" t="s">
        <v>102</v>
      </c>
      <c r="CQ7" s="76" t="s">
        <v>102</v>
      </c>
      <c r="CR7" s="76" t="s">
        <v>102</v>
      </c>
      <c r="CS7" s="76" t="s">
        <v>102</v>
      </c>
      <c r="CT7" s="76" t="s">
        <v>102</v>
      </c>
      <c r="CU7" s="76">
        <v>42.47</v>
      </c>
      <c r="CV7" s="76">
        <v>42.4</v>
      </c>
      <c r="CW7" s="76">
        <v>42.9</v>
      </c>
      <c r="CX7" s="76" t="s">
        <v>102</v>
      </c>
      <c r="CY7" s="76" t="s">
        <v>102</v>
      </c>
      <c r="CZ7" s="76" t="s">
        <v>102</v>
      </c>
      <c r="DA7" s="76">
        <v>86.75</v>
      </c>
      <c r="DB7" s="76">
        <v>88.51</v>
      </c>
      <c r="DC7" s="76" t="s">
        <v>102</v>
      </c>
      <c r="DD7" s="76" t="s">
        <v>102</v>
      </c>
      <c r="DE7" s="76" t="s">
        <v>102</v>
      </c>
      <c r="DF7" s="76">
        <v>83.75</v>
      </c>
      <c r="DG7" s="76">
        <v>84.19</v>
      </c>
      <c r="DH7" s="76">
        <v>84.75</v>
      </c>
      <c r="DI7" s="76" t="s">
        <v>102</v>
      </c>
      <c r="DJ7" s="76" t="s">
        <v>102</v>
      </c>
      <c r="DK7" s="76" t="s">
        <v>102</v>
      </c>
      <c r="DL7" s="76">
        <v>2.27</v>
      </c>
      <c r="DM7" s="76">
        <v>6.33</v>
      </c>
      <c r="DN7" s="76" t="s">
        <v>102</v>
      </c>
      <c r="DO7" s="76" t="s">
        <v>102</v>
      </c>
      <c r="DP7" s="76" t="s">
        <v>102</v>
      </c>
      <c r="DQ7" s="76">
        <v>24.68</v>
      </c>
      <c r="DR7" s="76">
        <v>21.36</v>
      </c>
      <c r="DS7" s="76">
        <v>23.6</v>
      </c>
      <c r="DT7" s="76" t="s">
        <v>102</v>
      </c>
      <c r="DU7" s="76" t="s">
        <v>102</v>
      </c>
      <c r="DV7" s="76" t="s">
        <v>102</v>
      </c>
      <c r="DW7" s="76">
        <v>0</v>
      </c>
      <c r="DX7" s="76">
        <v>0</v>
      </c>
      <c r="DY7" s="76" t="s">
        <v>102</v>
      </c>
      <c r="DZ7" s="76" t="s">
        <v>102</v>
      </c>
      <c r="EA7" s="76" t="s">
        <v>102</v>
      </c>
      <c r="EB7" s="76">
        <v>8.6199999999999992</v>
      </c>
      <c r="EC7" s="76">
        <v>1.e-002</v>
      </c>
      <c r="ED7" s="76">
        <v>1.e-002</v>
      </c>
      <c r="EE7" s="76" t="s">
        <v>102</v>
      </c>
      <c r="EF7" s="76" t="s">
        <v>102</v>
      </c>
      <c r="EG7" s="76" t="s">
        <v>102</v>
      </c>
      <c r="EH7" s="76">
        <v>0</v>
      </c>
      <c r="EI7" s="76">
        <v>0</v>
      </c>
      <c r="EJ7" s="76" t="s">
        <v>102</v>
      </c>
      <c r="EK7" s="76" t="s">
        <v>102</v>
      </c>
      <c r="EL7" s="76" t="s">
        <v>102</v>
      </c>
      <c r="EM7" s="76">
        <v>0.36</v>
      </c>
      <c r="EN7" s="76">
        <v>0.39</v>
      </c>
      <c r="EO7" s="76">
        <v>0.3</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2"/>
      <c r="B9" s="62" t="s">
        <v>103</v>
      </c>
      <c r="C9" s="62" t="s">
        <v>104</v>
      </c>
      <c r="D9" s="62" t="s">
        <v>105</v>
      </c>
      <c r="E9" s="62" t="s">
        <v>106</v>
      </c>
      <c r="F9" s="62"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2" t="s">
        <v>34</v>
      </c>
      <c r="B10" s="68">
        <f>DATEVALUE($B7+12-B11&amp;"/1/"&amp;B12)</f>
        <v>46753</v>
      </c>
      <c r="C10" s="68">
        <f>DATEVALUE($B7+12-C11&amp;"/1/"&amp;C12)</f>
        <v>47119</v>
      </c>
      <c r="D10" s="68">
        <f>DATEVALUE($B7+12-D11&amp;"/1/"&amp;D12)</f>
        <v>47484</v>
      </c>
      <c r="E10" s="69">
        <f>DATEVALUE($B7+12-E11&amp;"/1/"&amp;E12)</f>
        <v>47849</v>
      </c>
      <c r="F10" s="69">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2021-12-03T07:22:40Z</dcterms:created>
  <dcterms:modified xsi:type="dcterms:W3CDTF">2022-01-13T05:27:28Z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2022-01-13T05:27:28Z</vt:filetime>
  </property>
</Properties>
</file>