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soAXW31yng/vJM02OvkptBMcNnef7TSWJbFjuVQMDccHoigMz4zXbbJzC5Q0DnoKCZHVRjbzG5LZObOjOFgJHQ==" workbookSaltValue="nhj8F4n/0gyQ/c/OsO4F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<sst xmlns="http://schemas.openxmlformats.org/spreadsheetml/2006/main" count="236" uniqueCount="119">
  <si>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</si>
  <si>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</si>
  <si>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</si>
  <si>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</si>
  <si>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</si>
  <si>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</si>
  <si>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</si>
  <si>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</si>
  <si>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</si>
  <si>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</si>
  <si>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</si>
  <si>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</si>
  <si>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</si>
  <si>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</si>
  <si>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</si>
  <si>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</si>
  <si>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</si>
  <si>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</si>
  <si>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</si>
  <si>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</si>
  <si>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</si>
  <si>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</si>
  <si>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</si>
  <si>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</si>
  <si>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</si>
  <si>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</si>
  <si>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</si>
  <si>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</si>
  <si>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</si>
  <si>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</si>
  <si>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</si>
  <si>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</si>
  <si>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</si>
  <si>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</si>
  <si>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</si>
  <si>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</si>
  <si>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</si>
  <si>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</si>
  <si>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</si>
  <si>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</si>
  <si>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</si>
  <si>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</si>
  <si>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</si>
  <si>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</si>
  <si>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</si>
  <si>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</si>
  <si>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</si>
  <si>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</si>
  <si>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</si>
  <si>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</si>
  <si>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</si>
  <si>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</si>
  <si>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</si>
  <si>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</si>
  <si>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</si>
  <si>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</si>
  <si>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</si>
  <si>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</si>
  <si>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</si>
  <si>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</si>
  <si>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</si>
  <si>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</si>
  <si>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</si>
  <si>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</si>
  <si>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</si>
  <si>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</si>
  <si>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</si>
  <si>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</si>
  <si>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</si>
  <si>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</si>
  <si>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</si>
  <si>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</si>
  <si>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</si>
  <si>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</si>
  <si>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</si>
  <si>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</si>
  <si>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</si>
  <si>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</si>
  <si>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</si>
  <si>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</si>
  <si>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</si>
  <si>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</si>
  <si>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</si>
  <si>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</si>
  <si>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</si>
  <si>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</si>
  <si>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</si>
  <si>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</si>
  <si>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</si>
  <si>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</si>
  <si>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</si>
  <si>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</si>
  <si>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</si>
  <si>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</si>
  <si>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</si>
  <si>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</si>
  <si>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</si>
  <si>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</si>
  <si>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</si>
  <si>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</si>
  <si>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</si>
  <si>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</si>
  <si>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</si>
  <si>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</si>
  <si>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</si>
  <si>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</si>
  <si>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</si>
  <si>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</si>
  <si>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</si>
  <si>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</si>
  <si>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</si>
  <si>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</si>
  <si>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</si>
  <si>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</si>
  <si>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</si>
  <si>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</si>
  <si>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・水洗化率向上に向けた取り組みを継続して行い、さらなる経営健全化に向けた対策を検討していく必要がある。
・将来的に予想される、施設及び管渠の改善更新等については、計画性をもって対応していく必要がある。</t>
    <phoneticPr fontId="4"/>
  </si>
  <si>
    <t>管渠整備計画に基づいた新設の管渠築造工事は、令和元年度までとなる。平成15年3月31日供用開始のため、耐用年数内ではあるが、将来的には施設更新等の高額な工事が予想される。令和3年度より、ストックマネジメントの導入に向けて取り組むこととしている。</t>
    <rPh sb="67" eb="69">
      <t>シセツ</t>
    </rPh>
    <rPh sb="69" eb="71">
      <t>コウシン</t>
    </rPh>
    <rPh sb="107" eb="108">
      <t>ム</t>
    </rPh>
    <phoneticPr fontId="4"/>
  </si>
  <si>
    <t>経費回収率と汚水処理原価がやや改善したが、類似団体と比較すると、いまだ改善しなくてはならない状態である。また、供用開始区域内において、様々な事情から下水道への接続が進まず、水洗化率が低い状態となっているため、一般会計繰入金に頼らざるを得ない状況である。このような課題に対応し、健全で持続的な事業経営を実現するため、令和5年度からの地方公営企業法の適用に向けて移行業務に着手している。</t>
    <rPh sb="1" eb="2">
      <t>ヒ</t>
    </rPh>
    <rPh sb="15" eb="17">
      <t>カイゼン</t>
    </rPh>
    <rPh sb="21" eb="23">
      <t>ルイジ</t>
    </rPh>
    <rPh sb="23" eb="25">
      <t>ダンタイ</t>
    </rPh>
    <rPh sb="26" eb="28">
      <t>ヒカク</t>
    </rPh>
    <rPh sb="35" eb="37">
      <t>カイゼン</t>
    </rPh>
    <rPh sb="131" eb="133">
      <t>カダイ</t>
    </rPh>
    <rPh sb="134" eb="136">
      <t>タイオウ</t>
    </rPh>
    <rPh sb="138" eb="140">
      <t>ケンゼン</t>
    </rPh>
    <rPh sb="141" eb="144">
      <t>ジゾクテキ</t>
    </rPh>
    <rPh sb="145" eb="147">
      <t>ジギョウ</t>
    </rPh>
    <rPh sb="147" eb="149">
      <t>ケイエイ</t>
    </rPh>
    <rPh sb="150" eb="152">
      <t>ジツゲン</t>
    </rPh>
    <rPh sb="157" eb="159">
      <t>レイワ</t>
    </rPh>
    <rPh sb="160" eb="162">
      <t>ネンド</t>
    </rPh>
    <rPh sb="165" eb="167">
      <t>チホウ</t>
    </rPh>
    <rPh sb="167" eb="169">
      <t>コウエイ</t>
    </rPh>
    <rPh sb="169" eb="171">
      <t>キギョウ</t>
    </rPh>
    <rPh sb="171" eb="172">
      <t>ホウ</t>
    </rPh>
    <rPh sb="173" eb="175">
      <t>テキヨウ</t>
    </rPh>
    <rPh sb="176" eb="177">
      <t>ム</t>
    </rPh>
    <rPh sb="179" eb="181">
      <t>イコウ</t>
    </rPh>
    <rPh sb="181" eb="183">
      <t>ギョウム</t>
    </rPh>
    <rPh sb="184" eb="186">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</si>
</sst>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0.92</c:v>
                </c:pt>
              </c:numCache>
            </c:numRef>
          </c:val>
          <c:extLst>
            <c:ext xmlns:c16="http://schemas.microsoft.com/office/drawing/2014/chart" uri="{C3380CC4-5D6E-409C-BE32-E72D297353CC}">
              <c16:uniqueId val="{00000000-D7E4-496E-B859-55382C092847}"/>
            </c:ext>
          </c:extLst>
        </c:ser>
        <c:dLbls>
          <c:showLegendKey val="0"/>
          <c:showVal val="0"/>
          <c:showCatName val="0"/>
          <c:showSerName val="0"/>
          <c:showPercent val="0"/>
          <c:showBubbleSize val="0"/>
        </c:dLbls>
        <c:gapWidth val="150"/>
        <c:axId val="160270424"/>
        <c:axId val="16026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0.16</c:v>
                </c:pt>
                <c:pt idx="3">
                  <c:v>0.13</c:v>
                </c:pt>
                <c:pt idx="4">
                  <c:v>0.15</c:v>
                </c:pt>
              </c:numCache>
            </c:numRef>
          </c:val>
          <c:smooth val="0"/>
          <c:extLst>
            <c:ext xmlns:c16="http://schemas.microsoft.com/office/drawing/2014/chart" uri="{C3380CC4-5D6E-409C-BE32-E72D297353CC}">
              <c16:uniqueId val="{00000001-D7E4-496E-B859-55382C092847}"/>
            </c:ext>
          </c:extLst>
        </c:ser>
        <c:dLbls>
          <c:showLegendKey val="0"/>
          <c:showVal val="0"/>
          <c:showCatName val="0"/>
          <c:showSerName val="0"/>
          <c:showPercent val="0"/>
          <c:showBubbleSize val="0"/>
        </c:dLbls>
        <c:marker val="1"/>
        <c:smooth val="0"/>
        <c:axId val="160270424"/>
        <c:axId val="160267288"/>
      </c:lineChart>
      <c:dateAx>
        <c:axId val="160270424"/>
        <c:scaling>
          <c:orientation val="minMax"/>
        </c:scaling>
        <c:delete val="1"/>
        <c:axPos val="b"/>
        <c:numFmt formatCode="&quot;H&quot;yy" sourceLinked="1"/>
        <c:majorTickMark val="none"/>
        <c:minorTickMark val="none"/>
        <c:tickLblPos val="none"/>
        <c:crossAx val="160267288"/>
        <c:crosses val="autoZero"/>
        <c:auto val="1"/>
        <c:lblOffset val="100"/>
        <c:baseTimeUnit val="years"/>
      </c:dateAx>
      <c:valAx>
        <c:axId val="16026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7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28.93</c:v>
                </c:pt>
                <c:pt idx="1">
                  <c:v>29.21</c:v>
                </c:pt>
                <c:pt idx="2">
                  <c:v>30.79</c:v>
                </c:pt>
                <c:pt idx="3">
                  <c:v>30.29</c:v>
                </c:pt>
                <c:pt idx="4">
                  <c:v>33.64</c:v>
                </c:pt>
              </c:numCache>
            </c:numRef>
          </c:val>
          <c:extLst>
            <c:ext xmlns:c16="http://schemas.microsoft.com/office/drawing/2014/chart" uri="{C3380CC4-5D6E-409C-BE32-E72D297353CC}">
              <c16:uniqueId val="{00000000-224D-474B-AB2E-3FBA2787D907}"/>
            </c:ext>
          </c:extLst>
        </c:ser>
        <c:dLbls>
          <c:showLegendKey val="0"/>
          <c:showVal val="0"/>
          <c:showCatName val="0"/>
          <c:showSerName val="0"/>
          <c:showPercent val="0"/>
          <c:showBubbleSize val="0"/>
        </c:dLbls>
        <c:gapWidth val="150"/>
        <c:axId val="350528240"/>
        <c:axId val="35052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53.5</c:v>
                </c:pt>
                <c:pt idx="3">
                  <c:v>52.58</c:v>
                </c:pt>
                <c:pt idx="4">
                  <c:v>50.94</c:v>
                </c:pt>
              </c:numCache>
            </c:numRef>
          </c:val>
          <c:smooth val="0"/>
          <c:extLst>
            <c:ext xmlns:c16="http://schemas.microsoft.com/office/drawing/2014/chart" uri="{C3380CC4-5D6E-409C-BE32-E72D297353CC}">
              <c16:uniqueId val="{00000001-224D-474B-AB2E-3FBA2787D907}"/>
            </c:ext>
          </c:extLst>
        </c:ser>
        <c:dLbls>
          <c:showLegendKey val="0"/>
          <c:showVal val="0"/>
          <c:showCatName val="0"/>
          <c:showSerName val="0"/>
          <c:showPercent val="0"/>
          <c:showBubbleSize val="0"/>
        </c:dLbls>
        <c:marker val="1"/>
        <c:smooth val="0"/>
        <c:axId val="350528240"/>
        <c:axId val="350526672"/>
      </c:lineChart>
      <c:dateAx>
        <c:axId val="350528240"/>
        <c:scaling>
          <c:orientation val="minMax"/>
        </c:scaling>
        <c:delete val="1"/>
        <c:axPos val="b"/>
        <c:numFmt formatCode="&quot;H&quot;yy" sourceLinked="1"/>
        <c:majorTickMark val="none"/>
        <c:minorTickMark val="none"/>
        <c:tickLblPos val="none"/>
        <c:crossAx val="350526672"/>
        <c:crosses val="autoZero"/>
        <c:auto val="1"/>
        <c:lblOffset val="100"/>
        <c:baseTimeUnit val="years"/>
      </c:dateAx>
      <c:valAx>
        <c:axId val="3505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34.94</c:v>
                </c:pt>
                <c:pt idx="1">
                  <c:v>36.21</c:v>
                </c:pt>
                <c:pt idx="2">
                  <c:v>36.83</c:v>
                </c:pt>
                <c:pt idx="3">
                  <c:v>37.36</c:v>
                </c:pt>
                <c:pt idx="4">
                  <c:v>37.79</c:v>
                </c:pt>
              </c:numCache>
            </c:numRef>
          </c:val>
          <c:extLst>
            <c:ext xmlns:c16="http://schemas.microsoft.com/office/drawing/2014/chart" uri="{C3380CC4-5D6E-409C-BE32-E72D297353CC}">
              <c16:uniqueId val="{00000000-C9C4-4190-BB07-92AFBD2E1D5F}"/>
            </c:ext>
          </c:extLst>
        </c:ser>
        <c:dLbls>
          <c:showLegendKey val="0"/>
          <c:showVal val="0"/>
          <c:showCatName val="0"/>
          <c:showSerName val="0"/>
          <c:showPercent val="0"/>
          <c:showBubbleSize val="0"/>
        </c:dLbls>
        <c:gapWidth val="150"/>
        <c:axId val="350524320"/>
        <c:axId val="35052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83.51</c:v>
                </c:pt>
                <c:pt idx="3">
                  <c:v>83.02</c:v>
                </c:pt>
                <c:pt idx="4">
                  <c:v>82.55</c:v>
                </c:pt>
              </c:numCache>
            </c:numRef>
          </c:val>
          <c:smooth val="0"/>
          <c:extLst>
            <c:ext xmlns:c16="http://schemas.microsoft.com/office/drawing/2014/chart" uri="{C3380CC4-5D6E-409C-BE32-E72D297353CC}">
              <c16:uniqueId val="{00000001-C9C4-4190-BB07-92AFBD2E1D5F}"/>
            </c:ext>
          </c:extLst>
        </c:ser>
        <c:dLbls>
          <c:showLegendKey val="0"/>
          <c:showVal val="0"/>
          <c:showCatName val="0"/>
          <c:showSerName val="0"/>
          <c:showPercent val="0"/>
          <c:showBubbleSize val="0"/>
        </c:dLbls>
        <c:marker val="1"/>
        <c:smooth val="0"/>
        <c:axId val="350524320"/>
        <c:axId val="350529416"/>
      </c:lineChart>
      <c:dateAx>
        <c:axId val="350524320"/>
        <c:scaling>
          <c:orientation val="minMax"/>
        </c:scaling>
        <c:delete val="1"/>
        <c:axPos val="b"/>
        <c:numFmt formatCode="&quot;H&quot;yy" sourceLinked="1"/>
        <c:majorTickMark val="none"/>
        <c:minorTickMark val="none"/>
        <c:tickLblPos val="none"/>
        <c:crossAx val="350529416"/>
        <c:crosses val="autoZero"/>
        <c:auto val="1"/>
        <c:lblOffset val="100"/>
        <c:baseTimeUnit val="years"/>
      </c:dateAx>
      <c:valAx>
        <c:axId val="35052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85.54</c:v>
                </c:pt>
                <c:pt idx="1">
                  <c:v>90.27</c:v>
                </c:pt>
                <c:pt idx="2">
                  <c:v>94.33</c:v>
                </c:pt>
                <c:pt idx="3">
                  <c:v>91.97</c:v>
                </c:pt>
                <c:pt idx="4">
                  <c:v>91.56</c:v>
                </c:pt>
              </c:numCache>
            </c:numRef>
          </c:val>
          <c:extLst>
            <c:ext xmlns:c16="http://schemas.microsoft.com/office/drawing/2014/chart" uri="{C3380CC4-5D6E-409C-BE32-E72D297353CC}">
              <c16:uniqueId val="{00000000-693D-41A3-B3C7-DA8BB662A054}"/>
            </c:ext>
          </c:extLst>
        </c:ser>
        <c:dLbls>
          <c:showLegendKey val="0"/>
          <c:showVal val="0"/>
          <c:showCatName val="0"/>
          <c:showSerName val="0"/>
          <c:showPercent val="0"/>
          <c:showBubbleSize val="0"/>
        </c:dLbls>
        <c:gapWidth val="150"/>
        <c:axId val="160268464"/>
        <c:axId val="16026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D-41A3-B3C7-DA8BB662A054}"/>
            </c:ext>
          </c:extLst>
        </c:ser>
        <c:dLbls>
          <c:showLegendKey val="0"/>
          <c:showVal val="0"/>
          <c:showCatName val="0"/>
          <c:showSerName val="0"/>
          <c:showPercent val="0"/>
          <c:showBubbleSize val="0"/>
        </c:dLbls>
        <c:marker val="1"/>
        <c:smooth val="0"/>
        <c:axId val="160268464"/>
        <c:axId val="160268856"/>
      </c:lineChart>
      <c:dateAx>
        <c:axId val="160268464"/>
        <c:scaling>
          <c:orientation val="minMax"/>
        </c:scaling>
        <c:delete val="1"/>
        <c:axPos val="b"/>
        <c:numFmt formatCode="&quot;H&quot;yy" sourceLinked="1"/>
        <c:majorTickMark val="none"/>
        <c:minorTickMark val="none"/>
        <c:tickLblPos val="none"/>
        <c:crossAx val="160268856"/>
        <c:crosses val="autoZero"/>
        <c:auto val="1"/>
        <c:lblOffset val="100"/>
        <c:baseTimeUnit val="years"/>
      </c:dateAx>
      <c:valAx>
        <c:axId val="16026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42-43F2-A7F6-51D2B3C14DBC}"/>
            </c:ext>
          </c:extLst>
        </c:ser>
        <c:dLbls>
          <c:showLegendKey val="0"/>
          <c:showVal val="0"/>
          <c:showCatName val="0"/>
          <c:showSerName val="0"/>
          <c:showPercent val="0"/>
          <c:showBubbleSize val="0"/>
        </c:dLbls>
        <c:gapWidth val="150"/>
        <c:axId val="350235608"/>
        <c:axId val="35023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2-43F2-A7F6-51D2B3C14DBC}"/>
            </c:ext>
          </c:extLst>
        </c:ser>
        <c:dLbls>
          <c:showLegendKey val="0"/>
          <c:showVal val="0"/>
          <c:showCatName val="0"/>
          <c:showSerName val="0"/>
          <c:showPercent val="0"/>
          <c:showBubbleSize val="0"/>
        </c:dLbls>
        <c:marker val="1"/>
        <c:smooth val="0"/>
        <c:axId val="350235608"/>
        <c:axId val="350236392"/>
      </c:lineChart>
      <c:dateAx>
        <c:axId val="350235608"/>
        <c:scaling>
          <c:orientation val="minMax"/>
        </c:scaling>
        <c:delete val="1"/>
        <c:axPos val="b"/>
        <c:numFmt formatCode="&quot;H&quot;yy" sourceLinked="1"/>
        <c:majorTickMark val="none"/>
        <c:minorTickMark val="none"/>
        <c:tickLblPos val="none"/>
        <c:crossAx val="350236392"/>
        <c:crosses val="autoZero"/>
        <c:auto val="1"/>
        <c:lblOffset val="100"/>
        <c:baseTimeUnit val="years"/>
      </c:dateAx>
      <c:valAx>
        <c:axId val="3502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2-4356-923D-763AE92DD3BF}"/>
            </c:ext>
          </c:extLst>
        </c:ser>
        <c:dLbls>
          <c:showLegendKey val="0"/>
          <c:showVal val="0"/>
          <c:showCatName val="0"/>
          <c:showSerName val="0"/>
          <c:showPercent val="0"/>
          <c:showBubbleSize val="0"/>
        </c:dLbls>
        <c:gapWidth val="150"/>
        <c:axId val="350241880"/>
        <c:axId val="3502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2-4356-923D-763AE92DD3BF}"/>
            </c:ext>
          </c:extLst>
        </c:ser>
        <c:dLbls>
          <c:showLegendKey val="0"/>
          <c:showVal val="0"/>
          <c:showCatName val="0"/>
          <c:showSerName val="0"/>
          <c:showPercent val="0"/>
          <c:showBubbleSize val="0"/>
        </c:dLbls>
        <c:marker val="1"/>
        <c:smooth val="0"/>
        <c:axId val="350241880"/>
        <c:axId val="350234824"/>
      </c:lineChart>
      <c:dateAx>
        <c:axId val="350241880"/>
        <c:scaling>
          <c:orientation val="minMax"/>
        </c:scaling>
        <c:delete val="1"/>
        <c:axPos val="b"/>
        <c:numFmt formatCode="&quot;H&quot;yy" sourceLinked="1"/>
        <c:majorTickMark val="none"/>
        <c:minorTickMark val="none"/>
        <c:tickLblPos val="none"/>
        <c:crossAx val="350234824"/>
        <c:crosses val="autoZero"/>
        <c:auto val="1"/>
        <c:lblOffset val="100"/>
        <c:baseTimeUnit val="years"/>
      </c:dateAx>
      <c:valAx>
        <c:axId val="35023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E-4675-AEB4-1C0B778B12DC}"/>
            </c:ext>
          </c:extLst>
        </c:ser>
        <c:dLbls>
          <c:showLegendKey val="0"/>
          <c:showVal val="0"/>
          <c:showCatName val="0"/>
          <c:showSerName val="0"/>
          <c:showPercent val="0"/>
          <c:showBubbleSize val="0"/>
        </c:dLbls>
        <c:gapWidth val="150"/>
        <c:axId val="350240312"/>
        <c:axId val="35024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E-4675-AEB4-1C0B778B12DC}"/>
            </c:ext>
          </c:extLst>
        </c:ser>
        <c:dLbls>
          <c:showLegendKey val="0"/>
          <c:showVal val="0"/>
          <c:showCatName val="0"/>
          <c:showSerName val="0"/>
          <c:showPercent val="0"/>
          <c:showBubbleSize val="0"/>
        </c:dLbls>
        <c:marker val="1"/>
        <c:smooth val="0"/>
        <c:axId val="350240312"/>
        <c:axId val="350241488"/>
      </c:lineChart>
      <c:dateAx>
        <c:axId val="350240312"/>
        <c:scaling>
          <c:orientation val="minMax"/>
        </c:scaling>
        <c:delete val="1"/>
        <c:axPos val="b"/>
        <c:numFmt formatCode="&quot;H&quot;yy" sourceLinked="1"/>
        <c:majorTickMark val="none"/>
        <c:minorTickMark val="none"/>
        <c:tickLblPos val="none"/>
        <c:crossAx val="350241488"/>
        <c:crosses val="autoZero"/>
        <c:auto val="1"/>
        <c:lblOffset val="100"/>
        <c:baseTimeUnit val="years"/>
      </c:dateAx>
      <c:valAx>
        <c:axId val="35024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4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8C-48C2-AFA6-89E8DFCD6C37}"/>
            </c:ext>
          </c:extLst>
        </c:ser>
        <c:dLbls>
          <c:showLegendKey val="0"/>
          <c:showVal val="0"/>
          <c:showCatName val="0"/>
          <c:showSerName val="0"/>
          <c:showPercent val="0"/>
          <c:showBubbleSize val="0"/>
        </c:dLbls>
        <c:gapWidth val="150"/>
        <c:axId val="350238352"/>
        <c:axId val="35023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8C-48C2-AFA6-89E8DFCD6C37}"/>
            </c:ext>
          </c:extLst>
        </c:ser>
        <c:dLbls>
          <c:showLegendKey val="0"/>
          <c:showVal val="0"/>
          <c:showCatName val="0"/>
          <c:showSerName val="0"/>
          <c:showPercent val="0"/>
          <c:showBubbleSize val="0"/>
        </c:dLbls>
        <c:marker val="1"/>
        <c:smooth val="0"/>
        <c:axId val="350238352"/>
        <c:axId val="350238744"/>
      </c:lineChart>
      <c:dateAx>
        <c:axId val="350238352"/>
        <c:scaling>
          <c:orientation val="minMax"/>
        </c:scaling>
        <c:delete val="1"/>
        <c:axPos val="b"/>
        <c:numFmt formatCode="&quot;H&quot;yy" sourceLinked="1"/>
        <c:majorTickMark val="none"/>
        <c:minorTickMark val="none"/>
        <c:tickLblPos val="none"/>
        <c:crossAx val="350238744"/>
        <c:crosses val="autoZero"/>
        <c:auto val="1"/>
        <c:lblOffset val="100"/>
        <c:baseTimeUnit val="years"/>
      </c:dateAx>
      <c:valAx>
        <c:axId val="35023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3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C-43B3-AFE5-E6C64AA3F081}"/>
            </c:ext>
          </c:extLst>
        </c:ser>
        <c:dLbls>
          <c:showLegendKey val="0"/>
          <c:showVal val="0"/>
          <c:showCatName val="0"/>
          <c:showSerName val="0"/>
          <c:showPercent val="0"/>
          <c:showBubbleSize val="0"/>
        </c:dLbls>
        <c:gapWidth val="150"/>
        <c:axId val="350239528"/>
        <c:axId val="3502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966.33</c:v>
                </c:pt>
                <c:pt idx="3">
                  <c:v>958.81</c:v>
                </c:pt>
                <c:pt idx="4">
                  <c:v>1001.3</c:v>
                </c:pt>
              </c:numCache>
            </c:numRef>
          </c:val>
          <c:smooth val="0"/>
          <c:extLst>
            <c:ext xmlns:c16="http://schemas.microsoft.com/office/drawing/2014/chart" uri="{C3380CC4-5D6E-409C-BE32-E72D297353CC}">
              <c16:uniqueId val="{00000001-7D0C-43B3-AFE5-E6C64AA3F081}"/>
            </c:ext>
          </c:extLst>
        </c:ser>
        <c:dLbls>
          <c:showLegendKey val="0"/>
          <c:showVal val="0"/>
          <c:showCatName val="0"/>
          <c:showSerName val="0"/>
          <c:showPercent val="0"/>
          <c:showBubbleSize val="0"/>
        </c:dLbls>
        <c:marker val="1"/>
        <c:smooth val="0"/>
        <c:axId val="350239528"/>
        <c:axId val="350239920"/>
      </c:lineChart>
      <c:dateAx>
        <c:axId val="350239528"/>
        <c:scaling>
          <c:orientation val="minMax"/>
        </c:scaling>
        <c:delete val="1"/>
        <c:axPos val="b"/>
        <c:numFmt formatCode="&quot;H&quot;yy" sourceLinked="1"/>
        <c:majorTickMark val="none"/>
        <c:minorTickMark val="none"/>
        <c:tickLblPos val="none"/>
        <c:crossAx val="350239920"/>
        <c:crosses val="autoZero"/>
        <c:auto val="1"/>
        <c:lblOffset val="100"/>
        <c:baseTimeUnit val="years"/>
      </c:dateAx>
      <c:valAx>
        <c:axId val="3502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47.11</c:v>
                </c:pt>
                <c:pt idx="1">
                  <c:v>50.86</c:v>
                </c:pt>
                <c:pt idx="2">
                  <c:v>52.09</c:v>
                </c:pt>
                <c:pt idx="3">
                  <c:v>40.159999999999997</c:v>
                </c:pt>
                <c:pt idx="4">
                  <c:v>69.37</c:v>
                </c:pt>
              </c:numCache>
            </c:numRef>
          </c:val>
          <c:extLst>
            <c:ext xmlns:c16="http://schemas.microsoft.com/office/drawing/2014/chart" uri="{C3380CC4-5D6E-409C-BE32-E72D297353CC}">
              <c16:uniqueId val="{00000000-86F7-4453-B16B-4F8B7CB8D8F4}"/>
            </c:ext>
          </c:extLst>
        </c:ser>
        <c:dLbls>
          <c:showLegendKey val="0"/>
          <c:showVal val="0"/>
          <c:showCatName val="0"/>
          <c:showSerName val="0"/>
          <c:showPercent val="0"/>
          <c:showBubbleSize val="0"/>
        </c:dLbls>
        <c:gapWidth val="150"/>
        <c:axId val="350523144"/>
        <c:axId val="3505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81.739999999999995</c:v>
                </c:pt>
                <c:pt idx="3">
                  <c:v>82.88</c:v>
                </c:pt>
                <c:pt idx="4">
                  <c:v>81.88</c:v>
                </c:pt>
              </c:numCache>
            </c:numRef>
          </c:val>
          <c:smooth val="0"/>
          <c:extLst>
            <c:ext xmlns:c16="http://schemas.microsoft.com/office/drawing/2014/chart" uri="{C3380CC4-5D6E-409C-BE32-E72D297353CC}">
              <c16:uniqueId val="{00000001-86F7-4453-B16B-4F8B7CB8D8F4}"/>
            </c:ext>
          </c:extLst>
        </c:ser>
        <c:dLbls>
          <c:showLegendKey val="0"/>
          <c:showVal val="0"/>
          <c:showCatName val="0"/>
          <c:showSerName val="0"/>
          <c:showPercent val="0"/>
          <c:showBubbleSize val="0"/>
        </c:dLbls>
        <c:marker val="1"/>
        <c:smooth val="0"/>
        <c:axId val="350523144"/>
        <c:axId val="350527848"/>
      </c:lineChart>
      <c:dateAx>
        <c:axId val="350523144"/>
        <c:scaling>
          <c:orientation val="minMax"/>
        </c:scaling>
        <c:delete val="1"/>
        <c:axPos val="b"/>
        <c:numFmt formatCode="&quot;H&quot;yy" sourceLinked="1"/>
        <c:majorTickMark val="none"/>
        <c:minorTickMark val="none"/>
        <c:tickLblPos val="none"/>
        <c:crossAx val="350527848"/>
        <c:crosses val="autoZero"/>
        <c:auto val="1"/>
        <c:lblOffset val="100"/>
        <c:baseTimeUnit val="years"/>
      </c:dateAx>
      <c:valAx>
        <c:axId val="3505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330.08</c:v>
                </c:pt>
                <c:pt idx="1">
                  <c:v>305.95</c:v>
                </c:pt>
                <c:pt idx="2">
                  <c:v>301.16000000000003</c:v>
                </c:pt>
                <c:pt idx="3">
                  <c:v>391.99</c:v>
                </c:pt>
                <c:pt idx="4">
                  <c:v>229.15</c:v>
                </c:pt>
              </c:numCache>
            </c:numRef>
          </c:val>
          <c:extLst>
            <c:ext xmlns:c16="http://schemas.microsoft.com/office/drawing/2014/chart" uri="{C3380CC4-5D6E-409C-BE32-E72D297353CC}">
              <c16:uniqueId val="{00000000-18BB-409A-96DB-4E9EE215E2C1}"/>
            </c:ext>
          </c:extLst>
        </c:ser>
        <c:dLbls>
          <c:showLegendKey val="0"/>
          <c:showVal val="0"/>
          <c:showCatName val="0"/>
          <c:showSerName val="0"/>
          <c:showPercent val="0"/>
          <c:showBubbleSize val="0"/>
        </c:dLbls>
        <c:gapWidth val="150"/>
        <c:axId val="350525888"/>
        <c:axId val="3505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194.31</c:v>
                </c:pt>
                <c:pt idx="3">
                  <c:v>190.99</c:v>
                </c:pt>
                <c:pt idx="4">
                  <c:v>187.55</c:v>
                </c:pt>
              </c:numCache>
            </c:numRef>
          </c:val>
          <c:smooth val="0"/>
          <c:extLst>
            <c:ext xmlns:c16="http://schemas.microsoft.com/office/drawing/2014/chart" uri="{C3380CC4-5D6E-409C-BE32-E72D297353CC}">
              <c16:uniqueId val="{00000001-18BB-409A-96DB-4E9EE215E2C1}"/>
            </c:ext>
          </c:extLst>
        </c:ser>
        <c:dLbls>
          <c:showLegendKey val="0"/>
          <c:showVal val="0"/>
          <c:showCatName val="0"/>
          <c:showSerName val="0"/>
          <c:showPercent val="0"/>
          <c:showBubbleSize val="0"/>
        </c:dLbls>
        <c:marker val="1"/>
        <c:smooth val="0"/>
        <c:axId val="350525888"/>
        <c:axId val="350526280"/>
      </c:lineChart>
      <c:dateAx>
        <c:axId val="350525888"/>
        <c:scaling>
          <c:orientation val="minMax"/>
        </c:scaling>
        <c:delete val="1"/>
        <c:axPos val="b"/>
        <c:numFmt formatCode="&quot;H&quot;yy" sourceLinked="1"/>
        <c:majorTickMark val="none"/>
        <c:minorTickMark val="none"/>
        <c:tickLblPos val="none"/>
        <c:crossAx val="350526280"/>
        <c:crosses val="autoZero"/>
        <c:auto val="1"/>
        <c:lblOffset val="100"/>
        <c:baseTimeUnit val="years"/>
      </c:dateAx>
      <c:valAx>
        <c:axId val="3505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26104</v>
      </c>
      <c r="AM8" s="51"/>
      <c r="AN8" s="51"/>
      <c r="AO8" s="51"/>
      <c r="AP8" s="51"/>
      <c r="AQ8" s="51"/>
      <c r="AR8" s="51"/>
      <c r="AS8" s="51"/>
      <c r="AT8" s="46">
        <f>データ!T6</f>
        <v>174.35</v>
      </c>
      <c r="AU8" s="46"/>
      <c r="AV8" s="46"/>
      <c r="AW8" s="46"/>
      <c r="AX8" s="46"/>
      <c r="AY8" s="46"/>
      <c r="AZ8" s="46"/>
      <c r="BA8" s="46"/>
      <c r="BB8" s="46">
        <f>データ!U6</f>
        <v>149.72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11.99</v>
      </c>
      <c r="Q10" s="46"/>
      <c r="R10" s="46"/>
      <c r="S10" s="46"/>
      <c r="T10" s="46"/>
      <c r="U10" s="46"/>
      <c r="V10" s="46"/>
      <c r="W10" s="46">
        <f>データ!Q6</f>
        <v>83.6</v>
      </c>
      <c r="X10" s="46"/>
      <c r="Y10" s="46"/>
      <c r="Z10" s="46"/>
      <c r="AA10" s="46"/>
      <c r="AB10" s="46"/>
      <c r="AC10" s="46"/>
      <c r="AD10" s="51">
        <f>データ!R6</f>
        <v>2805</v>
      </c>
      <c r="AE10" s="51"/>
      <c r="AF10" s="51"/>
      <c r="AG10" s="51"/>
      <c r="AH10" s="51"/>
      <c r="AI10" s="51"/>
      <c r="AJ10" s="51"/>
      <c r="AK10" s="2"/>
      <c r="AL10" s="51">
        <f>データ!V6</f>
        <v>3107</v>
      </c>
      <c r="AM10" s="51"/>
      <c r="AN10" s="51"/>
      <c r="AO10" s="51"/>
      <c r="AP10" s="51"/>
      <c r="AQ10" s="51"/>
      <c r="AR10" s="51"/>
      <c r="AS10" s="51"/>
      <c r="AT10" s="46">
        <f>データ!W6</f>
        <v>1.21</v>
      </c>
      <c r="AU10" s="46"/>
      <c r="AV10" s="46"/>
      <c r="AW10" s="46"/>
      <c r="AX10" s="46"/>
      <c r="AY10" s="46"/>
      <c r="AZ10" s="46"/>
      <c r="BA10" s="46"/>
      <c r="BB10" s="46">
        <f>データ!X6</f>
        <v>2567.77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EcLpiTqZcFkomUYr1oxPtbP0QH7Bo0zdSF3coBgHL9xYzHXLwwWR9ntrg5jX69dNlapGxgJBhHxylQKo56pgsA==" saltValue="9BUZNRCS/KbX4k6roLoO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92151</v>
      </c>
      <c r="D6" s="33">
        <f t="shared" si="3"/>
        <v>47</v>
      </c>
      <c r="E6" s="33">
        <f t="shared" si="3"/>
        <v>17</v>
      </c>
      <c r="F6" s="33">
        <f t="shared" si="3"/>
        <v>1</v>
      </c>
      <c r="G6" s="33">
        <f t="shared" si="3"/>
        <v>0</v>
      </c>
      <c r="H6" s="33" t="str">
        <f t="shared" si="3"/>
        <v>栃木県　那須烏山市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11.99</v>
      </c>
      <c r="Q6" s="34">
        <f t="shared" si="3"/>
        <v>83.6</v>
      </c>
      <c r="R6" s="34">
        <f t="shared" si="3"/>
        <v>2805</v>
      </c>
      <c r="S6" s="34">
        <f t="shared" si="3"/>
        <v>26104</v>
      </c>
      <c r="T6" s="34">
        <f t="shared" si="3"/>
        <v>174.35</v>
      </c>
      <c r="U6" s="34">
        <f t="shared" si="3"/>
        <v>149.72</v>
      </c>
      <c r="V6" s="34">
        <f t="shared" si="3"/>
        <v>3107</v>
      </c>
      <c r="W6" s="34">
        <f t="shared" si="3"/>
        <v>1.21</v>
      </c>
      <c r="X6" s="34">
        <f t="shared" si="3"/>
        <v>2567.77</v>
      </c>
      <c r="Y6" s="35">
        <f>IF(Y7="",NA(),Y7)</f>
        <v>85.54</v>
      </c>
      <c r="Z6" s="35">
        <f t="shared" ref="Z6:AH6" si="4">IF(Z7="",NA(),Z7)</f>
        <v>90.27</v>
      </c>
      <c r="AA6" s="35">
        <f t="shared" si="4"/>
        <v>94.33</v>
      </c>
      <c r="AB6" s="35">
        <f t="shared" si="4"/>
        <v>91.97</v>
      </c>
      <c r="AC6" s="35">
        <f t="shared" si="4"/>
        <v>91.56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966.33</v>
      </c>
      <c r="BN6" s="35">
        <f t="shared" si="7"/>
        <v>958.81</v>
      </c>
      <c r="BO6" s="35">
        <f t="shared" si="7"/>
        <v>1001.3</v>
      </c>
      <c r="BP6" s="34" t="str">
        <f>IF(BP7="","",IF(BP7="-","【-】","【"&amp;SUBSTITUTE(TEXT(BP7,"#,##0.00"),"-","△")&amp;"】"))</f>
        <v>【682.51】</v>
      </c>
      <c r="BQ6" s="35">
        <f>IF(BQ7="",NA(),BQ7)</f>
        <v>47.11</v>
      </c>
      <c r="BR6" s="35">
        <f t="shared" ref="BR6:BZ6" si="8">IF(BR7="",NA(),BR7)</f>
        <v>50.86</v>
      </c>
      <c r="BS6" s="35">
        <f t="shared" si="8"/>
        <v>52.09</v>
      </c>
      <c r="BT6" s="35">
        <f t="shared" si="8"/>
        <v>40.159999999999997</v>
      </c>
      <c r="BU6" s="35">
        <f t="shared" si="8"/>
        <v>69.37</v>
      </c>
      <c r="BV6" s="35">
        <f t="shared" si="8"/>
        <v>60.17</v>
      </c>
      <c r="BW6" s="35">
        <f t="shared" si="8"/>
        <v>65.569999999999993</v>
      </c>
      <c r="BX6" s="35">
        <f t="shared" si="8"/>
        <v>81.739999999999995</v>
      </c>
      <c r="BY6" s="35">
        <f t="shared" si="8"/>
        <v>82.88</v>
      </c>
      <c r="BZ6" s="35">
        <f t="shared" si="8"/>
        <v>81.88</v>
      </c>
      <c r="CA6" s="34" t="str">
        <f>IF(CA7="","",IF(CA7="-","【-】","【"&amp;SUBSTITUTE(TEXT(CA7,"#,##0.00"),"-","△")&amp;"】"))</f>
        <v>【100.34】</v>
      </c>
      <c r="CB6" s="35">
        <f>IF(CB7="",NA(),CB7)</f>
        <v>330.08</v>
      </c>
      <c r="CC6" s="35">
        <f t="shared" ref="CC6:CK6" si="9">IF(CC7="",NA(),CC7)</f>
        <v>305.95</v>
      </c>
      <c r="CD6" s="35">
        <f t="shared" si="9"/>
        <v>301.16000000000003</v>
      </c>
      <c r="CE6" s="35">
        <f t="shared" si="9"/>
        <v>391.99</v>
      </c>
      <c r="CF6" s="35">
        <f t="shared" si="9"/>
        <v>229.15</v>
      </c>
      <c r="CG6" s="35">
        <f t="shared" si="9"/>
        <v>281.52999999999997</v>
      </c>
      <c r="CH6" s="35">
        <f t="shared" si="9"/>
        <v>263.04000000000002</v>
      </c>
      <c r="CI6" s="35">
        <f t="shared" si="9"/>
        <v>194.31</v>
      </c>
      <c r="CJ6" s="35">
        <f t="shared" si="9"/>
        <v>190.99</v>
      </c>
      <c r="CK6" s="35">
        <f t="shared" si="9"/>
        <v>187.55</v>
      </c>
      <c r="CL6" s="34" t="str">
        <f>IF(CL7="","",IF(CL7="-","【-】","【"&amp;SUBSTITUTE(TEXT(CL7,"#,##0.00"),"-","△")&amp;"】"))</f>
        <v>【136.15】</v>
      </c>
      <c r="CM6" s="35">
        <f>IF(CM7="",NA(),CM7)</f>
        <v>28.93</v>
      </c>
      <c r="CN6" s="35">
        <f t="shared" ref="CN6:CV6" si="10">IF(CN7="",NA(),CN7)</f>
        <v>29.21</v>
      </c>
      <c r="CO6" s="35">
        <f t="shared" si="10"/>
        <v>30.79</v>
      </c>
      <c r="CP6" s="35">
        <f t="shared" si="10"/>
        <v>30.29</v>
      </c>
      <c r="CQ6" s="35">
        <f t="shared" si="10"/>
        <v>33.64</v>
      </c>
      <c r="CR6" s="35">
        <f t="shared" si="10"/>
        <v>44.89</v>
      </c>
      <c r="CS6" s="35">
        <f t="shared" si="10"/>
        <v>40.75</v>
      </c>
      <c r="CT6" s="35">
        <f t="shared" si="10"/>
        <v>53.5</v>
      </c>
      <c r="CU6" s="35">
        <f t="shared" si="10"/>
        <v>52.58</v>
      </c>
      <c r="CV6" s="35">
        <f t="shared" si="10"/>
        <v>50.94</v>
      </c>
      <c r="CW6" s="34" t="str">
        <f>IF(CW7="","",IF(CW7="-","【-】","【"&amp;SUBSTITUTE(TEXT(CW7,"#,##0.00"),"-","△")&amp;"】"))</f>
        <v>【59.64】</v>
      </c>
      <c r="CX6" s="35">
        <f>IF(CX7="",NA(),CX7)</f>
        <v>34.94</v>
      </c>
      <c r="CY6" s="35">
        <f t="shared" ref="CY6:DG6" si="11">IF(CY7="",NA(),CY7)</f>
        <v>36.21</v>
      </c>
      <c r="CZ6" s="35">
        <f t="shared" si="11"/>
        <v>36.83</v>
      </c>
      <c r="DA6" s="35">
        <f t="shared" si="11"/>
        <v>37.36</v>
      </c>
      <c r="DB6" s="35">
        <f t="shared" si="11"/>
        <v>37.79</v>
      </c>
      <c r="DC6" s="35">
        <f t="shared" si="11"/>
        <v>64.89</v>
      </c>
      <c r="DD6" s="35">
        <f t="shared" si="11"/>
        <v>64.97</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0.92</v>
      </c>
      <c r="EJ6" s="35">
        <f t="shared" si="14"/>
        <v>0.33</v>
      </c>
      <c r="EK6" s="35">
        <f t="shared" si="14"/>
        <v>0.21</v>
      </c>
      <c r="EL6" s="35">
        <f t="shared" si="14"/>
        <v>0.16</v>
      </c>
      <c r="EM6" s="35">
        <f t="shared" si="14"/>
        <v>0.13</v>
      </c>
      <c r="EN6" s="35">
        <f t="shared" si="14"/>
        <v>0.15</v>
      </c>
      <c r="EO6" s="34" t="str">
        <f>IF(EO7="","",IF(EO7="-","【-】","【"&amp;SUBSTITUTE(TEXT(EO7,"#,##0.00"),"-","△")&amp;"】"))</f>
        <v>【0.22】</v>
      </c>
    </row>
    <row r="7" spans="1:145" s="36" customFormat="1" x14ac:dyDescent="0.15">
      <c r="A7" s="28"/>
      <c r="B7" s="37">
        <v>2019</v>
      </c>
      <c r="C7" s="37">
        <v>92151</v>
      </c>
      <c r="D7" s="37">
        <v>47</v>
      </c>
      <c r="E7" s="37">
        <v>17</v>
      </c>
      <c r="F7" s="37">
        <v>1</v>
      </c>
      <c r="G7" s="37">
        <v>0</v>
      </c>
      <c r="H7" s="37" t="s">
        <v>97</v>
      </c>
      <c r="I7" s="37" t="s">
        <v>98</v>
      </c>
      <c r="J7" s="37" t="s">
        <v>99</v>
      </c>
      <c r="K7" s="37" t="s">
        <v>100</v>
      </c>
      <c r="L7" s="37" t="s">
        <v>101</v>
      </c>
      <c r="M7" s="37" t="s">
        <v>102</v>
      </c>
      <c r="N7" s="38" t="s">
        <v>103</v>
      </c>
      <c r="O7" s="38" t="s">
        <v>104</v>
      </c>
      <c r="P7" s="38">
        <v>11.99</v>
      </c>
      <c r="Q7" s="38">
        <v>83.6</v>
      </c>
      <c r="R7" s="38">
        <v>2805</v>
      </c>
      <c r="S7" s="38">
        <v>26104</v>
      </c>
      <c r="T7" s="38">
        <v>174.35</v>
      </c>
      <c r="U7" s="38">
        <v>149.72</v>
      </c>
      <c r="V7" s="38">
        <v>3107</v>
      </c>
      <c r="W7" s="38">
        <v>1.21</v>
      </c>
      <c r="X7" s="38">
        <v>2567.77</v>
      </c>
      <c r="Y7" s="38">
        <v>85.54</v>
      </c>
      <c r="Z7" s="38">
        <v>90.27</v>
      </c>
      <c r="AA7" s="38">
        <v>94.33</v>
      </c>
      <c r="AB7" s="38">
        <v>91.97</v>
      </c>
      <c r="AC7" s="38">
        <v>91.56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966.33</v>
      </c>
      <c r="BN7" s="38">
        <v>958.81</v>
      </c>
      <c r="BO7" s="38">
        <v>1001.3</v>
      </c>
      <c r="BP7" s="38">
        <v>682.51</v>
      </c>
      <c r="BQ7" s="38">
        <v>47.11</v>
      </c>
      <c r="BR7" s="38">
        <v>50.86</v>
      </c>
      <c r="BS7" s="38">
        <v>52.09</v>
      </c>
      <c r="BT7" s="38">
        <v>40.159999999999997</v>
      </c>
      <c r="BU7" s="38">
        <v>69.37</v>
      </c>
      <c r="BV7" s="38">
        <v>60.17</v>
      </c>
      <c r="BW7" s="38">
        <v>65.569999999999993</v>
      </c>
      <c r="BX7" s="38">
        <v>81.739999999999995</v>
      </c>
      <c r="BY7" s="38">
        <v>82.88</v>
      </c>
      <c r="BZ7" s="38">
        <v>81.88</v>
      </c>
      <c r="CA7" s="38">
        <v>100.34</v>
      </c>
      <c r="CB7" s="38">
        <v>330.08</v>
      </c>
      <c r="CC7" s="38">
        <v>305.95</v>
      </c>
      <c r="CD7" s="38">
        <v>301.16000000000003</v>
      </c>
      <c r="CE7" s="38">
        <v>391.99</v>
      </c>
      <c r="CF7" s="38">
        <v>229.15</v>
      </c>
      <c r="CG7" s="38">
        <v>281.52999999999997</v>
      </c>
      <c r="CH7" s="38">
        <v>263.04000000000002</v>
      </c>
      <c r="CI7" s="38">
        <v>194.31</v>
      </c>
      <c r="CJ7" s="38">
        <v>190.99</v>
      </c>
      <c r="CK7" s="38">
        <v>187.55</v>
      </c>
      <c r="CL7" s="38">
        <v>136.15</v>
      </c>
      <c r="CM7" s="38">
        <v>28.93</v>
      </c>
      <c r="CN7" s="38">
        <v>29.21</v>
      </c>
      <c r="CO7" s="38">
        <v>30.79</v>
      </c>
      <c r="CP7" s="38">
        <v>30.29</v>
      </c>
      <c r="CQ7" s="38">
        <v>33.64</v>
      </c>
      <c r="CR7" s="38">
        <v>44.89</v>
      </c>
      <c r="CS7" s="38">
        <v>40.75</v>
      </c>
      <c r="CT7" s="38">
        <v>53.5</v>
      </c>
      <c r="CU7" s="38">
        <v>52.58</v>
      </c>
      <c r="CV7" s="38">
        <v>50.94</v>
      </c>
      <c r="CW7" s="38">
        <v>59.64</v>
      </c>
      <c r="CX7" s="38">
        <v>34.94</v>
      </c>
      <c r="CY7" s="38">
        <v>36.21</v>
      </c>
      <c r="CZ7" s="38">
        <v>36.83</v>
      </c>
      <c r="DA7" s="38">
        <v>37.36</v>
      </c>
      <c r="DB7" s="38">
        <v>37.79</v>
      </c>
      <c r="DC7" s="38">
        <v>64.89</v>
      </c>
      <c r="DD7" s="38">
        <v>64.97</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0.92</v>
      </c>
      <c r="EJ7" s="38">
        <v>0.33</v>
      </c>
      <c r="EK7" s="38">
        <v>0.21</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2020-12-04T02:44:08Z</dcterms:created>
  <dcterms:modified xsi:type="dcterms:W3CDTF">2021-02-20T02:06:46Z</dcterms:modified>
  <cp:category/>
</cp:coreProperties>
</file>