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P4m8q27xjlpagfFrMZ6W1w9SJPg89zKeieZkM9WSGYzjbsr2XR0+CRj8huCs79aOBAOlFHayUpfM2GHImksBzA==" workbookSaltValue="w9Yhric6NgFGRpiWBHMpD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<sst xmlns="http://schemas.openxmlformats.org/spreadsheetml/2006/main" count="236" uniqueCount="121">
  <si>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</si>
  <si>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</si>
  <si>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</si>
  <si>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</si>
  <si>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</si>
  <si>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</si>
  <si>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</si>
  <si>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</si>
  <si>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</si>
  <si>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</si>
  <si>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</si>
  <si>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</si>
  <si>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</si>
  <si>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</si>
  <si>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</si>
  <si>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</si>
  <si>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</si>
  <si>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</si>
  <si>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</si>
  <si>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</si>
  <si>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</si>
  <si>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</si>
  <si>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</si>
  <si>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</si>
  <si>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</si>
  <si>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</si>
  <si>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</si>
  <si>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</si>
  <si>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</si>
  <si>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</si>
  <si>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</si>
  <si>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</si>
  <si>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</si>
  <si>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</si>
  <si>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</si>
  <si>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</si>
  <si>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</si>
  <si>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</si>
  <si>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</si>
  <si>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</si>
  <si>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</si>
  <si>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</si>
  <si>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</si>
  <si>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</si>
  <si>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</si>
  <si>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</si>
  <si>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</si>
  <si>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</si>
  <si>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</si>
  <si>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</si>
  <si>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</si>
  <si>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</si>
  <si>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</si>
  <si>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</si>
  <si>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</si>
  <si>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</si>
  <si>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</si>
  <si>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</si>
  <si>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</si>
  <si>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</si>
  <si>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</si>
  <si>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</si>
  <si>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</si>
  <si>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</si>
  <si>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</si>
  <si>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</si>
  <si>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</si>
  <si>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</si>
  <si>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</si>
  <si>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</si>
  <si>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</si>
  <si>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</si>
  <si>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</si>
  <si>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</si>
  <si>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</si>
  <si>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</si>
  <si>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</si>
  <si>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</si>
  <si>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</si>
  <si>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</si>
  <si>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</si>
  <si>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</si>
  <si>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</si>
  <si>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</si>
  <si>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</si>
  <si>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</si>
  <si>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</si>
  <si>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</si>
  <si>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</si>
  <si>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</si>
  <si>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</si>
  <si>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</si>
  <si>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</si>
  <si>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</si>
  <si>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</si>
  <si>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</si>
  <si>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</si>
  <si>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</si>
  <si>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</si>
  <si>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</si>
  <si>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</si>
  <si>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</si>
  <si>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</si>
  <si>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</si>
  <si>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</si>
  <si>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</si>
  <si>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</si>
  <si>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</si>
  <si>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</si>
  <si>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</si>
  <si>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</si>
  <si>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</si>
  <si>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</si>
  <si>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</si>
  <si>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</si>
  <si>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</si>
  <si>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</si>
  <si>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</si>
  <si>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費回収率と汚水処理原価については類似団体と比較すると、いまだ改善しなくてはならない状態である。また、供用開始区域内において下水道の接続が進まず、水洗化率が低い状態となっているため、一般会計繰入金に頼らざるを得ない状況となっている。健全で持続的な事業経営を実現するためには、令和5年度からの地方公営企業法の適用に向けて移行業務に着手している。</t>
    <rPh sb="0" eb="2">
      <t>ケイヒ</t>
    </rPh>
    <rPh sb="2" eb="5">
      <t>カイシュウリツ</t>
    </rPh>
    <rPh sb="6" eb="8">
      <t>オスイ</t>
    </rPh>
    <rPh sb="8" eb="12">
      <t>ショリゲンカ</t>
    </rPh>
    <rPh sb="17" eb="19">
      <t>ルイジ</t>
    </rPh>
    <rPh sb="19" eb="21">
      <t>ダンタイ</t>
    </rPh>
    <rPh sb="22" eb="24">
      <t>ヒカク</t>
    </rPh>
    <rPh sb="31" eb="33">
      <t>カイゼン</t>
    </rPh>
    <rPh sb="42" eb="44">
      <t>ジョウタイ</t>
    </rPh>
    <rPh sb="51" eb="53">
      <t>キョウヨウ</t>
    </rPh>
    <rPh sb="53" eb="58">
      <t>カイシクイキナイ</t>
    </rPh>
    <rPh sb="62" eb="65">
      <t>ゲスイドウ</t>
    </rPh>
    <rPh sb="66" eb="68">
      <t>セツゾク</t>
    </rPh>
    <rPh sb="69" eb="70">
      <t>スス</t>
    </rPh>
    <rPh sb="73" eb="77">
      <t>スイセンカリツ</t>
    </rPh>
    <rPh sb="78" eb="79">
      <t>ヒク</t>
    </rPh>
    <rPh sb="80" eb="82">
      <t>ジョウタイ</t>
    </rPh>
    <rPh sb="91" eb="95">
      <t>イッパンカイケイ</t>
    </rPh>
    <rPh sb="95" eb="98">
      <t>クリイレキン</t>
    </rPh>
    <rPh sb="99" eb="100">
      <t>タヨ</t>
    </rPh>
    <rPh sb="104" eb="105">
      <t>トク</t>
    </rPh>
    <rPh sb="107" eb="109">
      <t>ジョウキョウ</t>
    </rPh>
    <rPh sb="116" eb="118">
      <t>ケンゼン</t>
    </rPh>
    <rPh sb="119" eb="121">
      <t>ジゾク</t>
    </rPh>
    <rPh sb="121" eb="122">
      <t>テキ</t>
    </rPh>
    <rPh sb="123" eb="125">
      <t>ジギョウ</t>
    </rPh>
    <rPh sb="125" eb="127">
      <t>ケイエイ</t>
    </rPh>
    <rPh sb="128" eb="130">
      <t>ジツゲン</t>
    </rPh>
    <rPh sb="137" eb="139">
      <t>レイワ</t>
    </rPh>
    <rPh sb="140" eb="142">
      <t>ネンド</t>
    </rPh>
    <rPh sb="145" eb="152">
      <t>チホウコウエイキギョウホウ</t>
    </rPh>
    <rPh sb="153" eb="155">
      <t>テキヨウ</t>
    </rPh>
    <rPh sb="156" eb="157">
      <t>ム</t>
    </rPh>
    <rPh sb="159" eb="163">
      <t>イコウギョウム</t>
    </rPh>
    <rPh sb="164" eb="166">
      <t>チャクシュ</t>
    </rPh>
    <phoneticPr fontId="4"/>
  </si>
  <si>
    <t>水洗化率向上にむけた取り組みを継続的に行い、さらなる経営健全化に向けた対策を検討していく必要がある。　　　　　　　　　　　　　　　　　　　　　　　　　　　将来的に予想される、施設及び管渠の改善更新等については計画性をもち対応していく必要がある。</t>
    <rPh sb="0" eb="4">
      <t>スイセンカリツ</t>
    </rPh>
    <rPh sb="4" eb="6">
      <t>コウジョウ</t>
    </rPh>
    <rPh sb="10" eb="11">
      <t>ト</t>
    </rPh>
    <rPh sb="12" eb="13">
      <t>ク</t>
    </rPh>
    <rPh sb="15" eb="18">
      <t>ケイゾクテキ</t>
    </rPh>
    <rPh sb="19" eb="20">
      <t>オコナ</t>
    </rPh>
    <rPh sb="26" eb="31">
      <t>ケイエイケンゼンカ</t>
    </rPh>
    <rPh sb="32" eb="33">
      <t>ム</t>
    </rPh>
    <rPh sb="35" eb="37">
      <t>タイサク</t>
    </rPh>
    <rPh sb="38" eb="40">
      <t>ケントウ</t>
    </rPh>
    <rPh sb="44" eb="46">
      <t>ヒツヨウ</t>
    </rPh>
    <rPh sb="77" eb="80">
      <t>ショウライテキ</t>
    </rPh>
    <rPh sb="81" eb="83">
      <t>ヨソウ</t>
    </rPh>
    <rPh sb="87" eb="89">
      <t>シセツ</t>
    </rPh>
    <rPh sb="89" eb="90">
      <t>オヨ</t>
    </rPh>
    <rPh sb="91" eb="93">
      <t>カンキョ</t>
    </rPh>
    <rPh sb="94" eb="96">
      <t>カイゼン</t>
    </rPh>
    <rPh sb="96" eb="99">
      <t>コウシントウ</t>
    </rPh>
    <rPh sb="104" eb="107">
      <t>ケイカクセイ</t>
    </rPh>
    <rPh sb="110" eb="112">
      <t>タイオウ</t>
    </rPh>
    <rPh sb="116" eb="118">
      <t>ヒツヨウ</t>
    </rPh>
    <phoneticPr fontId="4"/>
  </si>
  <si>
    <t>管渠整備計画に基づいた新設の管渠工事は令和元年度までで終了した。平成１５年３月３１日の供用開始のため、耐用年数内ではあるが、将来的には施設更新等の高額な工事が予想されるため、令和３年度よりストックマネジメント計画を策定し長寿命化対策等を行う。</t>
    <rPh sb="0" eb="2">
      <t>カンキョ</t>
    </rPh>
    <rPh sb="2" eb="6">
      <t>セイビケイカク</t>
    </rPh>
    <rPh sb="7" eb="8">
      <t>モト</t>
    </rPh>
    <rPh sb="11" eb="13">
      <t>シンセツ</t>
    </rPh>
    <rPh sb="14" eb="16">
      <t>カンキョ</t>
    </rPh>
    <rPh sb="16" eb="18">
      <t>コウジ</t>
    </rPh>
    <rPh sb="19" eb="21">
      <t>レイワ</t>
    </rPh>
    <rPh sb="21" eb="24">
      <t>ガンネンド</t>
    </rPh>
    <rPh sb="27" eb="29">
      <t>シュウリョウ</t>
    </rPh>
    <rPh sb="32" eb="34">
      <t>ヘイセイ</t>
    </rPh>
    <rPh sb="36" eb="37">
      <t>ネン</t>
    </rPh>
    <rPh sb="38" eb="39">
      <t>ガツ</t>
    </rPh>
    <rPh sb="41" eb="42">
      <t>ニチ</t>
    </rPh>
    <rPh sb="43" eb="45">
      <t>キョウヨウ</t>
    </rPh>
    <rPh sb="45" eb="47">
      <t>カイシ</t>
    </rPh>
    <rPh sb="51" eb="56">
      <t>タイヨウネンスウナイ</t>
    </rPh>
    <rPh sb="62" eb="65">
      <t>ショウライテキ</t>
    </rPh>
    <rPh sb="67" eb="69">
      <t>シセツ</t>
    </rPh>
    <rPh sb="69" eb="72">
      <t>コウシントウ</t>
    </rPh>
    <rPh sb="73" eb="75">
      <t>コウガク</t>
    </rPh>
    <rPh sb="76" eb="78">
      <t>コウジ</t>
    </rPh>
    <rPh sb="79" eb="81">
      <t>ヨソウ</t>
    </rPh>
    <rPh sb="87" eb="89">
      <t>レイワ</t>
    </rPh>
    <rPh sb="90" eb="92">
      <t>ネンド</t>
    </rPh>
    <rPh sb="104" eb="106">
      <t>ケイカク</t>
    </rPh>
    <rPh sb="107" eb="109">
      <t>サクテイ</t>
    </rPh>
    <rPh sb="110" eb="114">
      <t>チョウジュミョウカ</t>
    </rPh>
    <rPh sb="114" eb="116">
      <t>タイサク</t>
    </rPh>
    <rPh sb="116" eb="117">
      <t>トウ</t>
    </rPh>
    <rPh sb="118" eb="11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</si>
</sst>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0.92</c:v>
                </c:pt>
                <c:pt idx="4">
                  <c:v>0</c:v>
                </c:pt>
              </c:numCache>
            </c:numRef>
          </c:val>
          <c:extLst>
            <c:ext xmlns:c16="http://schemas.microsoft.com/office/drawing/2014/chart" uri="{C3380CC4-5D6E-409C-BE32-E72D297353CC}">
              <c16:uniqueId val="{00000000-BF5E-46D6-ADBA-AF90E0D34604}"/>
            </c:ext>
          </c:extLst>
        </c:ser>
        <c:dLbls>
          <c:showLegendKey val="0"/>
          <c:showVal val="0"/>
          <c:showCatName val="0"/>
          <c:showSerName val="0"/>
          <c:showPercent val="0"/>
          <c:showBubbleSize val="0"/>
        </c:dLbls>
        <c:gapWidth val="150"/>
        <c:axId val="373864168"/>
        <c:axId val="37386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0.16</c:v>
                </c:pt>
                <c:pt idx="2">
                  <c:v>0.13</c:v>
                </c:pt>
                <c:pt idx="3">
                  <c:v>0.15</c:v>
                </c:pt>
                <c:pt idx="4">
                  <c:v>1.65</c:v>
                </c:pt>
              </c:numCache>
            </c:numRef>
          </c:val>
          <c:smooth val="0"/>
          <c:extLst>
            <c:ext xmlns:c16="http://schemas.microsoft.com/office/drawing/2014/chart" uri="{C3380CC4-5D6E-409C-BE32-E72D297353CC}">
              <c16:uniqueId val="{00000001-BF5E-46D6-ADBA-AF90E0D34604}"/>
            </c:ext>
          </c:extLst>
        </c:ser>
        <c:dLbls>
          <c:showLegendKey val="0"/>
          <c:showVal val="0"/>
          <c:showCatName val="0"/>
          <c:showSerName val="0"/>
          <c:showPercent val="0"/>
          <c:showBubbleSize val="0"/>
        </c:dLbls>
        <c:marker val="1"/>
        <c:smooth val="0"/>
        <c:axId val="373864168"/>
        <c:axId val="373863776"/>
      </c:lineChart>
      <c:dateAx>
        <c:axId val="373864168"/>
        <c:scaling>
          <c:orientation val="minMax"/>
        </c:scaling>
        <c:delete val="1"/>
        <c:axPos val="b"/>
        <c:numFmt formatCode="&quot;H&quot;yy" sourceLinked="1"/>
        <c:majorTickMark val="none"/>
        <c:minorTickMark val="none"/>
        <c:tickLblPos val="none"/>
        <c:crossAx val="373863776"/>
        <c:crosses val="autoZero"/>
        <c:auto val="1"/>
        <c:lblOffset val="100"/>
        <c:baseTimeUnit val="years"/>
      </c:dateAx>
      <c:valAx>
        <c:axId val="3738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86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29.21</c:v>
                </c:pt>
                <c:pt idx="1">
                  <c:v>30.79</c:v>
                </c:pt>
                <c:pt idx="2">
                  <c:v>30.29</c:v>
                </c:pt>
                <c:pt idx="3">
                  <c:v>33.64</c:v>
                </c:pt>
                <c:pt idx="4">
                  <c:v>33.14</c:v>
                </c:pt>
              </c:numCache>
            </c:numRef>
          </c:val>
          <c:extLst>
            <c:ext xmlns:c16="http://schemas.microsoft.com/office/drawing/2014/chart" uri="{C3380CC4-5D6E-409C-BE32-E72D297353CC}">
              <c16:uniqueId val="{00000000-A6CD-491F-8478-7BCFE09114B1}"/>
            </c:ext>
          </c:extLst>
        </c:ser>
        <c:dLbls>
          <c:showLegendKey val="0"/>
          <c:showVal val="0"/>
          <c:showCatName val="0"/>
          <c:showSerName val="0"/>
          <c:showPercent val="0"/>
          <c:showBubbleSize val="0"/>
        </c:dLbls>
        <c:gapWidth val="150"/>
        <c:axId val="374950152"/>
        <c:axId val="37494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53.5</c:v>
                </c:pt>
                <c:pt idx="2">
                  <c:v>52.58</c:v>
                </c:pt>
                <c:pt idx="3">
                  <c:v>50.94</c:v>
                </c:pt>
                <c:pt idx="4">
                  <c:v>50.53</c:v>
                </c:pt>
              </c:numCache>
            </c:numRef>
          </c:val>
          <c:smooth val="0"/>
          <c:extLst>
            <c:ext xmlns:c16="http://schemas.microsoft.com/office/drawing/2014/chart" uri="{C3380CC4-5D6E-409C-BE32-E72D297353CC}">
              <c16:uniqueId val="{00000001-A6CD-491F-8478-7BCFE09114B1}"/>
            </c:ext>
          </c:extLst>
        </c:ser>
        <c:dLbls>
          <c:showLegendKey val="0"/>
          <c:showVal val="0"/>
          <c:showCatName val="0"/>
          <c:showSerName val="0"/>
          <c:showPercent val="0"/>
          <c:showBubbleSize val="0"/>
        </c:dLbls>
        <c:marker val="1"/>
        <c:smooth val="0"/>
        <c:axId val="374950152"/>
        <c:axId val="374944272"/>
      </c:lineChart>
      <c:dateAx>
        <c:axId val="374950152"/>
        <c:scaling>
          <c:orientation val="minMax"/>
        </c:scaling>
        <c:delete val="1"/>
        <c:axPos val="b"/>
        <c:numFmt formatCode="&quot;H&quot;yy" sourceLinked="1"/>
        <c:majorTickMark val="none"/>
        <c:minorTickMark val="none"/>
        <c:tickLblPos val="none"/>
        <c:crossAx val="374944272"/>
        <c:crosses val="autoZero"/>
        <c:auto val="1"/>
        <c:lblOffset val="100"/>
        <c:baseTimeUnit val="years"/>
      </c:dateAx>
      <c:valAx>
        <c:axId val="37494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95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36.21</c:v>
                </c:pt>
                <c:pt idx="1">
                  <c:v>36.83</c:v>
                </c:pt>
                <c:pt idx="2">
                  <c:v>37.36</c:v>
                </c:pt>
                <c:pt idx="3">
                  <c:v>37.79</c:v>
                </c:pt>
                <c:pt idx="4">
                  <c:v>39.130000000000003</c:v>
                </c:pt>
              </c:numCache>
            </c:numRef>
          </c:val>
          <c:extLst>
            <c:ext xmlns:c16="http://schemas.microsoft.com/office/drawing/2014/chart" uri="{C3380CC4-5D6E-409C-BE32-E72D297353CC}">
              <c16:uniqueId val="{00000000-33B4-4B35-A4BF-9D6998C371C1}"/>
            </c:ext>
          </c:extLst>
        </c:ser>
        <c:dLbls>
          <c:showLegendKey val="0"/>
          <c:showVal val="0"/>
          <c:showCatName val="0"/>
          <c:showSerName val="0"/>
          <c:showPercent val="0"/>
          <c:showBubbleSize val="0"/>
        </c:dLbls>
        <c:gapWidth val="150"/>
        <c:axId val="374944664"/>
        <c:axId val="37494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83.51</c:v>
                </c:pt>
                <c:pt idx="2">
                  <c:v>83.02</c:v>
                </c:pt>
                <c:pt idx="3">
                  <c:v>82.55</c:v>
                </c:pt>
                <c:pt idx="4">
                  <c:v>82.08</c:v>
                </c:pt>
              </c:numCache>
            </c:numRef>
          </c:val>
          <c:smooth val="0"/>
          <c:extLst>
            <c:ext xmlns:c16="http://schemas.microsoft.com/office/drawing/2014/chart" uri="{C3380CC4-5D6E-409C-BE32-E72D297353CC}">
              <c16:uniqueId val="{00000001-33B4-4B35-A4BF-9D6998C371C1}"/>
            </c:ext>
          </c:extLst>
        </c:ser>
        <c:dLbls>
          <c:showLegendKey val="0"/>
          <c:showVal val="0"/>
          <c:showCatName val="0"/>
          <c:showSerName val="0"/>
          <c:showPercent val="0"/>
          <c:showBubbleSize val="0"/>
        </c:dLbls>
        <c:marker val="1"/>
        <c:smooth val="0"/>
        <c:axId val="374944664"/>
        <c:axId val="374948192"/>
      </c:lineChart>
      <c:dateAx>
        <c:axId val="374944664"/>
        <c:scaling>
          <c:orientation val="minMax"/>
        </c:scaling>
        <c:delete val="1"/>
        <c:axPos val="b"/>
        <c:numFmt formatCode="&quot;H&quot;yy" sourceLinked="1"/>
        <c:majorTickMark val="none"/>
        <c:minorTickMark val="none"/>
        <c:tickLblPos val="none"/>
        <c:crossAx val="374948192"/>
        <c:crosses val="autoZero"/>
        <c:auto val="1"/>
        <c:lblOffset val="100"/>
        <c:baseTimeUnit val="years"/>
      </c:dateAx>
      <c:valAx>
        <c:axId val="3749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94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90.27</c:v>
                </c:pt>
                <c:pt idx="1">
                  <c:v>94.33</c:v>
                </c:pt>
                <c:pt idx="2">
                  <c:v>91.97</c:v>
                </c:pt>
                <c:pt idx="3">
                  <c:v>91.56</c:v>
                </c:pt>
                <c:pt idx="4">
                  <c:v>65.48</c:v>
                </c:pt>
              </c:numCache>
            </c:numRef>
          </c:val>
          <c:extLst>
            <c:ext xmlns:c16="http://schemas.microsoft.com/office/drawing/2014/chart" uri="{C3380CC4-5D6E-409C-BE32-E72D297353CC}">
              <c16:uniqueId val="{00000000-9D11-4DBE-B58F-6A596E3505ED}"/>
            </c:ext>
          </c:extLst>
        </c:ser>
        <c:dLbls>
          <c:showLegendKey val="0"/>
          <c:showVal val="0"/>
          <c:showCatName val="0"/>
          <c:showSerName val="0"/>
          <c:showPercent val="0"/>
          <c:showBubbleSize val="0"/>
        </c:dLbls>
        <c:gapWidth val="150"/>
        <c:axId val="373865344"/>
        <c:axId val="37386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11-4DBE-B58F-6A596E3505ED}"/>
            </c:ext>
          </c:extLst>
        </c:ser>
        <c:dLbls>
          <c:showLegendKey val="0"/>
          <c:showVal val="0"/>
          <c:showCatName val="0"/>
          <c:showSerName val="0"/>
          <c:showPercent val="0"/>
          <c:showBubbleSize val="0"/>
        </c:dLbls>
        <c:marker val="1"/>
        <c:smooth val="0"/>
        <c:axId val="373865344"/>
        <c:axId val="373862600"/>
      </c:lineChart>
      <c:dateAx>
        <c:axId val="373865344"/>
        <c:scaling>
          <c:orientation val="minMax"/>
        </c:scaling>
        <c:delete val="1"/>
        <c:axPos val="b"/>
        <c:numFmt formatCode="&quot;H&quot;yy" sourceLinked="1"/>
        <c:majorTickMark val="none"/>
        <c:minorTickMark val="none"/>
        <c:tickLblPos val="none"/>
        <c:crossAx val="373862600"/>
        <c:crosses val="autoZero"/>
        <c:auto val="1"/>
        <c:lblOffset val="100"/>
        <c:baseTimeUnit val="years"/>
      </c:dateAx>
      <c:valAx>
        <c:axId val="37386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8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E5-45BB-9589-2533324EB309}"/>
            </c:ext>
          </c:extLst>
        </c:ser>
        <c:dLbls>
          <c:showLegendKey val="0"/>
          <c:showVal val="0"/>
          <c:showCatName val="0"/>
          <c:showSerName val="0"/>
          <c:showPercent val="0"/>
          <c:showBubbleSize val="0"/>
        </c:dLbls>
        <c:gapWidth val="150"/>
        <c:axId val="373862992"/>
        <c:axId val="37476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E5-45BB-9589-2533324EB309}"/>
            </c:ext>
          </c:extLst>
        </c:ser>
        <c:dLbls>
          <c:showLegendKey val="0"/>
          <c:showVal val="0"/>
          <c:showCatName val="0"/>
          <c:showSerName val="0"/>
          <c:showPercent val="0"/>
          <c:showBubbleSize val="0"/>
        </c:dLbls>
        <c:marker val="1"/>
        <c:smooth val="0"/>
        <c:axId val="373862992"/>
        <c:axId val="374761512"/>
      </c:lineChart>
      <c:dateAx>
        <c:axId val="373862992"/>
        <c:scaling>
          <c:orientation val="minMax"/>
        </c:scaling>
        <c:delete val="1"/>
        <c:axPos val="b"/>
        <c:numFmt formatCode="&quot;H&quot;yy" sourceLinked="1"/>
        <c:majorTickMark val="none"/>
        <c:minorTickMark val="none"/>
        <c:tickLblPos val="none"/>
        <c:crossAx val="374761512"/>
        <c:crosses val="autoZero"/>
        <c:auto val="1"/>
        <c:lblOffset val="100"/>
        <c:baseTimeUnit val="years"/>
      </c:dateAx>
      <c:valAx>
        <c:axId val="37476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86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AA-4999-BF9F-BE80D3E85DF5}"/>
            </c:ext>
          </c:extLst>
        </c:ser>
        <c:dLbls>
          <c:showLegendKey val="0"/>
          <c:showVal val="0"/>
          <c:showCatName val="0"/>
          <c:showSerName val="0"/>
          <c:showPercent val="0"/>
          <c:showBubbleSize val="0"/>
        </c:dLbls>
        <c:gapWidth val="150"/>
        <c:axId val="374763864"/>
        <c:axId val="37476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AA-4999-BF9F-BE80D3E85DF5}"/>
            </c:ext>
          </c:extLst>
        </c:ser>
        <c:dLbls>
          <c:showLegendKey val="0"/>
          <c:showVal val="0"/>
          <c:showCatName val="0"/>
          <c:showSerName val="0"/>
          <c:showPercent val="0"/>
          <c:showBubbleSize val="0"/>
        </c:dLbls>
        <c:marker val="1"/>
        <c:smooth val="0"/>
        <c:axId val="374763864"/>
        <c:axId val="374767784"/>
      </c:lineChart>
      <c:dateAx>
        <c:axId val="374763864"/>
        <c:scaling>
          <c:orientation val="minMax"/>
        </c:scaling>
        <c:delete val="1"/>
        <c:axPos val="b"/>
        <c:numFmt formatCode="&quot;H&quot;yy" sourceLinked="1"/>
        <c:majorTickMark val="none"/>
        <c:minorTickMark val="none"/>
        <c:tickLblPos val="none"/>
        <c:crossAx val="374767784"/>
        <c:crosses val="autoZero"/>
        <c:auto val="1"/>
        <c:lblOffset val="100"/>
        <c:baseTimeUnit val="years"/>
      </c:dateAx>
      <c:valAx>
        <c:axId val="37476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6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97-4FA4-AFA8-87334BD74941}"/>
            </c:ext>
          </c:extLst>
        </c:ser>
        <c:dLbls>
          <c:showLegendKey val="0"/>
          <c:showVal val="0"/>
          <c:showCatName val="0"/>
          <c:showSerName val="0"/>
          <c:showPercent val="0"/>
          <c:showBubbleSize val="0"/>
        </c:dLbls>
        <c:gapWidth val="150"/>
        <c:axId val="374763472"/>
        <c:axId val="37476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97-4FA4-AFA8-87334BD74941}"/>
            </c:ext>
          </c:extLst>
        </c:ser>
        <c:dLbls>
          <c:showLegendKey val="0"/>
          <c:showVal val="0"/>
          <c:showCatName val="0"/>
          <c:showSerName val="0"/>
          <c:showPercent val="0"/>
          <c:showBubbleSize val="0"/>
        </c:dLbls>
        <c:marker val="1"/>
        <c:smooth val="0"/>
        <c:axId val="374763472"/>
        <c:axId val="374768568"/>
      </c:lineChart>
      <c:dateAx>
        <c:axId val="374763472"/>
        <c:scaling>
          <c:orientation val="minMax"/>
        </c:scaling>
        <c:delete val="1"/>
        <c:axPos val="b"/>
        <c:numFmt formatCode="&quot;H&quot;yy" sourceLinked="1"/>
        <c:majorTickMark val="none"/>
        <c:minorTickMark val="none"/>
        <c:tickLblPos val="none"/>
        <c:crossAx val="374768568"/>
        <c:crosses val="autoZero"/>
        <c:auto val="1"/>
        <c:lblOffset val="100"/>
        <c:baseTimeUnit val="years"/>
      </c:dateAx>
      <c:valAx>
        <c:axId val="37476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6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51-4039-8918-6FE3E8619F46}"/>
            </c:ext>
          </c:extLst>
        </c:ser>
        <c:dLbls>
          <c:showLegendKey val="0"/>
          <c:showVal val="0"/>
          <c:showCatName val="0"/>
          <c:showSerName val="0"/>
          <c:showPercent val="0"/>
          <c:showBubbleSize val="0"/>
        </c:dLbls>
        <c:gapWidth val="150"/>
        <c:axId val="374764648"/>
        <c:axId val="37476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51-4039-8918-6FE3E8619F46}"/>
            </c:ext>
          </c:extLst>
        </c:ser>
        <c:dLbls>
          <c:showLegendKey val="0"/>
          <c:showVal val="0"/>
          <c:showCatName val="0"/>
          <c:showSerName val="0"/>
          <c:showPercent val="0"/>
          <c:showBubbleSize val="0"/>
        </c:dLbls>
        <c:marker val="1"/>
        <c:smooth val="0"/>
        <c:axId val="374764648"/>
        <c:axId val="374765040"/>
      </c:lineChart>
      <c:dateAx>
        <c:axId val="374764648"/>
        <c:scaling>
          <c:orientation val="minMax"/>
        </c:scaling>
        <c:delete val="1"/>
        <c:axPos val="b"/>
        <c:numFmt formatCode="&quot;H&quot;yy" sourceLinked="1"/>
        <c:majorTickMark val="none"/>
        <c:minorTickMark val="none"/>
        <c:tickLblPos val="none"/>
        <c:crossAx val="374765040"/>
        <c:crosses val="autoZero"/>
        <c:auto val="1"/>
        <c:lblOffset val="100"/>
        <c:baseTimeUnit val="years"/>
      </c:dateAx>
      <c:valAx>
        <c:axId val="37476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6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D0-416A-B5B7-B48AFE6CD5FD}"/>
            </c:ext>
          </c:extLst>
        </c:ser>
        <c:dLbls>
          <c:showLegendKey val="0"/>
          <c:showVal val="0"/>
          <c:showCatName val="0"/>
          <c:showSerName val="0"/>
          <c:showPercent val="0"/>
          <c:showBubbleSize val="0"/>
        </c:dLbls>
        <c:gapWidth val="150"/>
        <c:axId val="374765824"/>
        <c:axId val="37476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966.33</c:v>
                </c:pt>
                <c:pt idx="2">
                  <c:v>958.81</c:v>
                </c:pt>
                <c:pt idx="3">
                  <c:v>1001.3</c:v>
                </c:pt>
                <c:pt idx="4">
                  <c:v>1050.51</c:v>
                </c:pt>
              </c:numCache>
            </c:numRef>
          </c:val>
          <c:smooth val="0"/>
          <c:extLst>
            <c:ext xmlns:c16="http://schemas.microsoft.com/office/drawing/2014/chart" uri="{C3380CC4-5D6E-409C-BE32-E72D297353CC}">
              <c16:uniqueId val="{00000001-39D0-416A-B5B7-B48AFE6CD5FD}"/>
            </c:ext>
          </c:extLst>
        </c:ser>
        <c:dLbls>
          <c:showLegendKey val="0"/>
          <c:showVal val="0"/>
          <c:showCatName val="0"/>
          <c:showSerName val="0"/>
          <c:showPercent val="0"/>
          <c:showBubbleSize val="0"/>
        </c:dLbls>
        <c:marker val="1"/>
        <c:smooth val="0"/>
        <c:axId val="374765824"/>
        <c:axId val="374766216"/>
      </c:lineChart>
      <c:dateAx>
        <c:axId val="374765824"/>
        <c:scaling>
          <c:orientation val="minMax"/>
        </c:scaling>
        <c:delete val="1"/>
        <c:axPos val="b"/>
        <c:numFmt formatCode="&quot;H&quot;yy" sourceLinked="1"/>
        <c:majorTickMark val="none"/>
        <c:minorTickMark val="none"/>
        <c:tickLblPos val="none"/>
        <c:crossAx val="374766216"/>
        <c:crosses val="autoZero"/>
        <c:auto val="1"/>
        <c:lblOffset val="100"/>
        <c:baseTimeUnit val="years"/>
      </c:dateAx>
      <c:valAx>
        <c:axId val="37476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7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50.86</c:v>
                </c:pt>
                <c:pt idx="1">
                  <c:v>52.09</c:v>
                </c:pt>
                <c:pt idx="2">
                  <c:v>40.159999999999997</c:v>
                </c:pt>
                <c:pt idx="3">
                  <c:v>69.37</c:v>
                </c:pt>
                <c:pt idx="4">
                  <c:v>30.84</c:v>
                </c:pt>
              </c:numCache>
            </c:numRef>
          </c:val>
          <c:extLst>
            <c:ext xmlns:c16="http://schemas.microsoft.com/office/drawing/2014/chart" uri="{C3380CC4-5D6E-409C-BE32-E72D297353CC}">
              <c16:uniqueId val="{00000000-FB0D-4F30-AB2C-35A2D33E2BDB}"/>
            </c:ext>
          </c:extLst>
        </c:ser>
        <c:dLbls>
          <c:showLegendKey val="0"/>
          <c:showVal val="0"/>
          <c:showCatName val="0"/>
          <c:showSerName val="0"/>
          <c:showPercent val="0"/>
          <c:showBubbleSize val="0"/>
        </c:dLbls>
        <c:gapWidth val="150"/>
        <c:axId val="374945840"/>
        <c:axId val="37494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81.739999999999995</c:v>
                </c:pt>
                <c:pt idx="2">
                  <c:v>82.88</c:v>
                </c:pt>
                <c:pt idx="3">
                  <c:v>81.88</c:v>
                </c:pt>
                <c:pt idx="4">
                  <c:v>82.65</c:v>
                </c:pt>
              </c:numCache>
            </c:numRef>
          </c:val>
          <c:smooth val="0"/>
          <c:extLst>
            <c:ext xmlns:c16="http://schemas.microsoft.com/office/drawing/2014/chart" uri="{C3380CC4-5D6E-409C-BE32-E72D297353CC}">
              <c16:uniqueId val="{00000001-FB0D-4F30-AB2C-35A2D33E2BDB}"/>
            </c:ext>
          </c:extLst>
        </c:ser>
        <c:dLbls>
          <c:showLegendKey val="0"/>
          <c:showVal val="0"/>
          <c:showCatName val="0"/>
          <c:showSerName val="0"/>
          <c:showPercent val="0"/>
          <c:showBubbleSize val="0"/>
        </c:dLbls>
        <c:marker val="1"/>
        <c:smooth val="0"/>
        <c:axId val="374945840"/>
        <c:axId val="374943880"/>
      </c:lineChart>
      <c:dateAx>
        <c:axId val="374945840"/>
        <c:scaling>
          <c:orientation val="minMax"/>
        </c:scaling>
        <c:delete val="1"/>
        <c:axPos val="b"/>
        <c:numFmt formatCode="&quot;H&quot;yy" sourceLinked="1"/>
        <c:majorTickMark val="none"/>
        <c:minorTickMark val="none"/>
        <c:tickLblPos val="none"/>
        <c:crossAx val="374943880"/>
        <c:crosses val="autoZero"/>
        <c:auto val="1"/>
        <c:lblOffset val="100"/>
        <c:baseTimeUnit val="years"/>
      </c:dateAx>
      <c:valAx>
        <c:axId val="37494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94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305.95</c:v>
                </c:pt>
                <c:pt idx="1">
                  <c:v>301.16000000000003</c:v>
                </c:pt>
                <c:pt idx="2">
                  <c:v>391.99</c:v>
                </c:pt>
                <c:pt idx="3">
                  <c:v>229.15</c:v>
                </c:pt>
                <c:pt idx="4">
                  <c:v>520.41999999999996</c:v>
                </c:pt>
              </c:numCache>
            </c:numRef>
          </c:val>
          <c:extLst>
            <c:ext xmlns:c16="http://schemas.microsoft.com/office/drawing/2014/chart" uri="{C3380CC4-5D6E-409C-BE32-E72D297353CC}">
              <c16:uniqueId val="{00000000-041E-4321-BEDE-3E21C0C8BEFB}"/>
            </c:ext>
          </c:extLst>
        </c:ser>
        <c:dLbls>
          <c:showLegendKey val="0"/>
          <c:showVal val="0"/>
          <c:showCatName val="0"/>
          <c:showSerName val="0"/>
          <c:showPercent val="0"/>
          <c:showBubbleSize val="0"/>
        </c:dLbls>
        <c:gapWidth val="150"/>
        <c:axId val="374945056"/>
        <c:axId val="37494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194.31</c:v>
                </c:pt>
                <c:pt idx="2">
                  <c:v>190.99</c:v>
                </c:pt>
                <c:pt idx="3">
                  <c:v>187.55</c:v>
                </c:pt>
                <c:pt idx="4">
                  <c:v>186.3</c:v>
                </c:pt>
              </c:numCache>
            </c:numRef>
          </c:val>
          <c:smooth val="0"/>
          <c:extLst>
            <c:ext xmlns:c16="http://schemas.microsoft.com/office/drawing/2014/chart" uri="{C3380CC4-5D6E-409C-BE32-E72D297353CC}">
              <c16:uniqueId val="{00000001-041E-4321-BEDE-3E21C0C8BEFB}"/>
            </c:ext>
          </c:extLst>
        </c:ser>
        <c:dLbls>
          <c:showLegendKey val="0"/>
          <c:showVal val="0"/>
          <c:showCatName val="0"/>
          <c:showSerName val="0"/>
          <c:showPercent val="0"/>
          <c:showBubbleSize val="0"/>
        </c:dLbls>
        <c:marker val="1"/>
        <c:smooth val="0"/>
        <c:axId val="374945056"/>
        <c:axId val="374943488"/>
      </c:lineChart>
      <c:dateAx>
        <c:axId val="374945056"/>
        <c:scaling>
          <c:orientation val="minMax"/>
        </c:scaling>
        <c:delete val="1"/>
        <c:axPos val="b"/>
        <c:numFmt formatCode="&quot;H&quot;yy" sourceLinked="1"/>
        <c:majorTickMark val="none"/>
        <c:minorTickMark val="none"/>
        <c:tickLblPos val="none"/>
        <c:crossAx val="374943488"/>
        <c:crosses val="autoZero"/>
        <c:auto val="1"/>
        <c:lblOffset val="100"/>
        <c:baseTimeUnit val="years"/>
      </c:dateAx>
      <c:valAx>
        <c:axId val="3749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9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那須烏山市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25567</v>
      </c>
      <c r="AM8" s="69"/>
      <c r="AN8" s="69"/>
      <c r="AO8" s="69"/>
      <c r="AP8" s="69"/>
      <c r="AQ8" s="69"/>
      <c r="AR8" s="69"/>
      <c r="AS8" s="69"/>
      <c r="AT8" s="68">
        <f>データ!T6</f>
        <v>174.35</v>
      </c>
      <c r="AU8" s="68"/>
      <c r="AV8" s="68"/>
      <c r="AW8" s="68"/>
      <c r="AX8" s="68"/>
      <c r="AY8" s="68"/>
      <c r="AZ8" s="68"/>
      <c r="BA8" s="68"/>
      <c r="BB8" s="68">
        <f>データ!U6</f>
        <v>146.63999999999999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12.53</v>
      </c>
      <c r="Q10" s="68"/>
      <c r="R10" s="68"/>
      <c r="S10" s="68"/>
      <c r="T10" s="68"/>
      <c r="U10" s="68"/>
      <c r="V10" s="68"/>
      <c r="W10" s="68">
        <f>データ!Q6</f>
        <v>84.26</v>
      </c>
      <c r="X10" s="68"/>
      <c r="Y10" s="68"/>
      <c r="Z10" s="68"/>
      <c r="AA10" s="68"/>
      <c r="AB10" s="68"/>
      <c r="AC10" s="68"/>
      <c r="AD10" s="69">
        <f>データ!R6</f>
        <v>2805</v>
      </c>
      <c r="AE10" s="69"/>
      <c r="AF10" s="69"/>
      <c r="AG10" s="69"/>
      <c r="AH10" s="69"/>
      <c r="AI10" s="69"/>
      <c r="AJ10" s="69"/>
      <c r="AK10" s="2"/>
      <c r="AL10" s="69">
        <f>データ!V6</f>
        <v>3184</v>
      </c>
      <c r="AM10" s="69"/>
      <c r="AN10" s="69"/>
      <c r="AO10" s="69"/>
      <c r="AP10" s="69"/>
      <c r="AQ10" s="69"/>
      <c r="AR10" s="69"/>
      <c r="AS10" s="69"/>
      <c r="AT10" s="68">
        <f>データ!W6</f>
        <v>1.21</v>
      </c>
      <c r="AU10" s="68"/>
      <c r="AV10" s="68"/>
      <c r="AW10" s="68"/>
      <c r="AX10" s="68"/>
      <c r="AY10" s="68"/>
      <c r="AZ10" s="68"/>
      <c r="BA10" s="68"/>
      <c r="BB10" s="68">
        <f>データ!X6</f>
        <v>2631.4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45</v>
      </c>
      <c r="O86" s="26" t="str">
        <f>データ!EO6</f>
        <v>【0.30】</v>
      </c>
    </row>
  </sheetData>
  <sheetProtection algorithmName="SHA-512" hashValue="BlorAF5QyBGHvuSEtxtw2SQTNTSdMe86s01spZ+5euhY7KE2qJSCP8jBGRf6KjSTF1P6nqTAsfH8CGi+en8EkA==" saltValue="WtSHUoHh9l0qquL+T0QQ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92151</v>
      </c>
      <c r="D6" s="33">
        <f t="shared" si="3"/>
        <v>47</v>
      </c>
      <c r="E6" s="33">
        <f t="shared" si="3"/>
        <v>17</v>
      </c>
      <c r="F6" s="33">
        <f t="shared" si="3"/>
        <v>1</v>
      </c>
      <c r="G6" s="33">
        <f t="shared" si="3"/>
        <v>0</v>
      </c>
      <c r="H6" s="33" t="str">
        <f t="shared" si="3"/>
        <v>栃木県　那須烏山市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12.53</v>
      </c>
      <c r="Q6" s="34">
        <f t="shared" si="3"/>
        <v>84.26</v>
      </c>
      <c r="R6" s="34">
        <f t="shared" si="3"/>
        <v>2805</v>
      </c>
      <c r="S6" s="34">
        <f t="shared" si="3"/>
        <v>25567</v>
      </c>
      <c r="T6" s="34">
        <f t="shared" si="3"/>
        <v>174.35</v>
      </c>
      <c r="U6" s="34">
        <f t="shared" si="3"/>
        <v>146.63999999999999</v>
      </c>
      <c r="V6" s="34">
        <f t="shared" si="3"/>
        <v>3184</v>
      </c>
      <c r="W6" s="34">
        <f t="shared" si="3"/>
        <v>1.21</v>
      </c>
      <c r="X6" s="34">
        <f t="shared" si="3"/>
        <v>2631.4</v>
      </c>
      <c r="Y6" s="35">
        <f>IF(Y7="",NA(),Y7)</f>
        <v>90.27</v>
      </c>
      <c r="Z6" s="35">
        <f t="shared" ref="Z6:AH6" si="4">IF(Z7="",NA(),Z7)</f>
        <v>94.33</v>
      </c>
      <c r="AA6" s="35">
        <f t="shared" si="4"/>
        <v>91.97</v>
      </c>
      <c r="AB6" s="35">
        <f t="shared" si="4"/>
        <v>91.56</v>
      </c>
      <c r="AC6" s="35">
        <f t="shared" si="4"/>
        <v>65.48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1193.49</v>
      </c>
      <c r="BL6" s="35">
        <f t="shared" si="7"/>
        <v>966.33</v>
      </c>
      <c r="BM6" s="35">
        <f t="shared" si="7"/>
        <v>958.81</v>
      </c>
      <c r="BN6" s="35">
        <f t="shared" si="7"/>
        <v>1001.3</v>
      </c>
      <c r="BO6" s="35">
        <f t="shared" si="7"/>
        <v>1050.51</v>
      </c>
      <c r="BP6" s="34" t="str">
        <f>IF(BP7="","",IF(BP7="-","【-】","【"&amp;SUBSTITUTE(TEXT(BP7,"#,##0.00"),"-","△")&amp;"】"))</f>
        <v>【705.21】</v>
      </c>
      <c r="BQ6" s="35">
        <f>IF(BQ7="",NA(),BQ7)</f>
        <v>50.86</v>
      </c>
      <c r="BR6" s="35">
        <f t="shared" ref="BR6:BZ6" si="8">IF(BR7="",NA(),BR7)</f>
        <v>52.09</v>
      </c>
      <c r="BS6" s="35">
        <f t="shared" si="8"/>
        <v>40.159999999999997</v>
      </c>
      <c r="BT6" s="35">
        <f t="shared" si="8"/>
        <v>69.37</v>
      </c>
      <c r="BU6" s="35">
        <f t="shared" si="8"/>
        <v>30.84</v>
      </c>
      <c r="BV6" s="35">
        <f t="shared" si="8"/>
        <v>65.569999999999993</v>
      </c>
      <c r="BW6" s="35">
        <f t="shared" si="8"/>
        <v>81.739999999999995</v>
      </c>
      <c r="BX6" s="35">
        <f t="shared" si="8"/>
        <v>82.88</v>
      </c>
      <c r="BY6" s="35">
        <f t="shared" si="8"/>
        <v>81.88</v>
      </c>
      <c r="BZ6" s="35">
        <f t="shared" si="8"/>
        <v>82.65</v>
      </c>
      <c r="CA6" s="34" t="str">
        <f>IF(CA7="","",IF(CA7="-","【-】","【"&amp;SUBSTITUTE(TEXT(CA7,"#,##0.00"),"-","△")&amp;"】"))</f>
        <v>【98.96】</v>
      </c>
      <c r="CB6" s="35">
        <f>IF(CB7="",NA(),CB7)</f>
        <v>305.95</v>
      </c>
      <c r="CC6" s="35">
        <f t="shared" ref="CC6:CK6" si="9">IF(CC7="",NA(),CC7)</f>
        <v>301.16000000000003</v>
      </c>
      <c r="CD6" s="35">
        <f t="shared" si="9"/>
        <v>391.99</v>
      </c>
      <c r="CE6" s="35">
        <f t="shared" si="9"/>
        <v>229.15</v>
      </c>
      <c r="CF6" s="35">
        <f t="shared" si="9"/>
        <v>520.41999999999996</v>
      </c>
      <c r="CG6" s="35">
        <f t="shared" si="9"/>
        <v>263.04000000000002</v>
      </c>
      <c r="CH6" s="35">
        <f t="shared" si="9"/>
        <v>194.31</v>
      </c>
      <c r="CI6" s="35">
        <f t="shared" si="9"/>
        <v>190.99</v>
      </c>
      <c r="CJ6" s="35">
        <f t="shared" si="9"/>
        <v>187.55</v>
      </c>
      <c r="CK6" s="35">
        <f t="shared" si="9"/>
        <v>186.3</v>
      </c>
      <c r="CL6" s="34" t="str">
        <f>IF(CL7="","",IF(CL7="-","【-】","【"&amp;SUBSTITUTE(TEXT(CL7,"#,##0.00"),"-","△")&amp;"】"))</f>
        <v>【134.52】</v>
      </c>
      <c r="CM6" s="35">
        <f>IF(CM7="",NA(),CM7)</f>
        <v>29.21</v>
      </c>
      <c r="CN6" s="35">
        <f t="shared" ref="CN6:CV6" si="10">IF(CN7="",NA(),CN7)</f>
        <v>30.79</v>
      </c>
      <c r="CO6" s="35">
        <f t="shared" si="10"/>
        <v>30.29</v>
      </c>
      <c r="CP6" s="35">
        <f t="shared" si="10"/>
        <v>33.64</v>
      </c>
      <c r="CQ6" s="35">
        <f t="shared" si="10"/>
        <v>33.14</v>
      </c>
      <c r="CR6" s="35">
        <f t="shared" si="10"/>
        <v>40.75</v>
      </c>
      <c r="CS6" s="35">
        <f t="shared" si="10"/>
        <v>53.5</v>
      </c>
      <c r="CT6" s="35">
        <f t="shared" si="10"/>
        <v>52.58</v>
      </c>
      <c r="CU6" s="35">
        <f t="shared" si="10"/>
        <v>50.94</v>
      </c>
      <c r="CV6" s="35">
        <f t="shared" si="10"/>
        <v>50.53</v>
      </c>
      <c r="CW6" s="34" t="str">
        <f>IF(CW7="","",IF(CW7="-","【-】","【"&amp;SUBSTITUTE(TEXT(CW7,"#,##0.00"),"-","△")&amp;"】"))</f>
        <v>【59.57】</v>
      </c>
      <c r="CX6" s="35">
        <f>IF(CX7="",NA(),CX7)</f>
        <v>36.21</v>
      </c>
      <c r="CY6" s="35">
        <f t="shared" ref="CY6:DG6" si="11">IF(CY7="",NA(),CY7)</f>
        <v>36.83</v>
      </c>
      <c r="CZ6" s="35">
        <f t="shared" si="11"/>
        <v>37.36</v>
      </c>
      <c r="DA6" s="35">
        <f t="shared" si="11"/>
        <v>37.79</v>
      </c>
      <c r="DB6" s="35">
        <f t="shared" si="11"/>
        <v>39.130000000000003</v>
      </c>
      <c r="DC6" s="35">
        <f t="shared" si="11"/>
        <v>64.97</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0.92</v>
      </c>
      <c r="EI6" s="34">
        <f t="shared" si="14"/>
        <v>0</v>
      </c>
      <c r="EJ6" s="35">
        <f t="shared" si="14"/>
        <v>0.21</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92151</v>
      </c>
      <c r="D7" s="37">
        <v>47</v>
      </c>
      <c r="E7" s="37">
        <v>17</v>
      </c>
      <c r="F7" s="37">
        <v>1</v>
      </c>
      <c r="G7" s="37">
        <v>0</v>
      </c>
      <c r="H7" s="37" t="s">
        <v>99</v>
      </c>
      <c r="I7" s="37" t="s">
        <v>100</v>
      </c>
      <c r="J7" s="37" t="s">
        <v>101</v>
      </c>
      <c r="K7" s="37" t="s">
        <v>102</v>
      </c>
      <c r="L7" s="37" t="s">
        <v>103</v>
      </c>
      <c r="M7" s="37" t="s">
        <v>104</v>
      </c>
      <c r="N7" s="38" t="s">
        <v>105</v>
      </c>
      <c r="O7" s="38" t="s">
        <v>106</v>
      </c>
      <c r="P7" s="38">
        <v>12.53</v>
      </c>
      <c r="Q7" s="38">
        <v>84.26</v>
      </c>
      <c r="R7" s="38">
        <v>2805</v>
      </c>
      <c r="S7" s="38">
        <v>25567</v>
      </c>
      <c r="T7" s="38">
        <v>174.35</v>
      </c>
      <c r="U7" s="38">
        <v>146.63999999999999</v>
      </c>
      <c r="V7" s="38">
        <v>3184</v>
      </c>
      <c r="W7" s="38">
        <v>1.21</v>
      </c>
      <c r="X7" s="38">
        <v>2631.4</v>
      </c>
      <c r="Y7" s="38">
        <v>90.27</v>
      </c>
      <c r="Z7" s="38">
        <v>94.33</v>
      </c>
      <c r="AA7" s="38">
        <v>91.97</v>
      </c>
      <c r="AB7" s="38">
        <v>91.56</v>
      </c>
      <c r="AC7" s="38">
        <v>65.48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1193.49</v>
      </c>
      <c r="BL7" s="38">
        <v>966.33</v>
      </c>
      <c r="BM7" s="38">
        <v>958.81</v>
      </c>
      <c r="BN7" s="38">
        <v>1001.3</v>
      </c>
      <c r="BO7" s="38">
        <v>1050.51</v>
      </c>
      <c r="BP7" s="38">
        <v>705.21</v>
      </c>
      <c r="BQ7" s="38">
        <v>50.86</v>
      </c>
      <c r="BR7" s="38">
        <v>52.09</v>
      </c>
      <c r="BS7" s="38">
        <v>40.159999999999997</v>
      </c>
      <c r="BT7" s="38">
        <v>69.37</v>
      </c>
      <c r="BU7" s="38">
        <v>30.84</v>
      </c>
      <c r="BV7" s="38">
        <v>65.569999999999993</v>
      </c>
      <c r="BW7" s="38">
        <v>81.739999999999995</v>
      </c>
      <c r="BX7" s="38">
        <v>82.88</v>
      </c>
      <c r="BY7" s="38">
        <v>81.88</v>
      </c>
      <c r="BZ7" s="38">
        <v>82.65</v>
      </c>
      <c r="CA7" s="38">
        <v>98.96</v>
      </c>
      <c r="CB7" s="38">
        <v>305.95</v>
      </c>
      <c r="CC7" s="38">
        <v>301.16000000000003</v>
      </c>
      <c r="CD7" s="38">
        <v>391.99</v>
      </c>
      <c r="CE7" s="38">
        <v>229.15</v>
      </c>
      <c r="CF7" s="38">
        <v>520.41999999999996</v>
      </c>
      <c r="CG7" s="38">
        <v>263.04000000000002</v>
      </c>
      <c r="CH7" s="38">
        <v>194.31</v>
      </c>
      <c r="CI7" s="38">
        <v>190.99</v>
      </c>
      <c r="CJ7" s="38">
        <v>187.55</v>
      </c>
      <c r="CK7" s="38">
        <v>186.3</v>
      </c>
      <c r="CL7" s="38">
        <v>134.52000000000001</v>
      </c>
      <c r="CM7" s="38">
        <v>29.21</v>
      </c>
      <c r="CN7" s="38">
        <v>30.79</v>
      </c>
      <c r="CO7" s="38">
        <v>30.29</v>
      </c>
      <c r="CP7" s="38">
        <v>33.64</v>
      </c>
      <c r="CQ7" s="38">
        <v>33.14</v>
      </c>
      <c r="CR7" s="38">
        <v>40.75</v>
      </c>
      <c r="CS7" s="38">
        <v>53.5</v>
      </c>
      <c r="CT7" s="38">
        <v>52.58</v>
      </c>
      <c r="CU7" s="38">
        <v>50.94</v>
      </c>
      <c r="CV7" s="38">
        <v>50.53</v>
      </c>
      <c r="CW7" s="38">
        <v>59.57</v>
      </c>
      <c r="CX7" s="38">
        <v>36.21</v>
      </c>
      <c r="CY7" s="38">
        <v>36.83</v>
      </c>
      <c r="CZ7" s="38">
        <v>37.36</v>
      </c>
      <c r="DA7" s="38">
        <v>37.79</v>
      </c>
      <c r="DB7" s="38">
        <v>39.130000000000003</v>
      </c>
      <c r="DC7" s="38">
        <v>64.97</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0.92</v>
      </c>
      <c r="EI7" s="38">
        <v>0</v>
      </c>
      <c r="EJ7" s="38">
        <v>0.21</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115</v>
      </c>
      <c r="D13" t="s">
        <v>114</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2022-01-19T06:33:01Z</cp:lastPrinted>
  <dcterms:created xsi:type="dcterms:W3CDTF">2021-12-03T07:44:10Z</dcterms:created>
  <dcterms:modified xsi:type="dcterms:W3CDTF">2022-02-23T03:26:06Z</dcterms:modified>
  <cp:category/>
</cp:coreProperties>
</file>