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４下水（公共）\"/>
    </mc:Choice>
  </mc:AlternateContent>
  <xr:revisionPtr revIDLastSave="0" documentId="13_ncr:1_{0A92D18A-405B-4A80-B187-5405BC582B99}" xr6:coauthVersionLast="47" xr6:coauthVersionMax="47" xr10:uidLastSave="{00000000-0000-0000-0000-000000000000}"/>
  <workbookProtection workbookAlgorithmName="SHA-512" workbookHashValue="FrSM2KqHcwI/yRK5qTQJ6TCXqroX9ITCmcjutamWA0GWwPvNwlneNn6KYELt8Dh9dE9AdqyJ2YWoZzzxgx/6RQ==" workbookSaltValue="uWz5dUDaXOMHdqBi9eNI9Q=="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I10" i="4"/>
  <c r="B10"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<sst xmlns="http://schemas.openxmlformats.org/spreadsheetml/2006/main" count="236" uniqueCount="119">
  <si>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</si>
  <si>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</si>
  <si>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</si>
  <si>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</si>
  <si>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</si>
  <si>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</si>
  <si>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</si>
  <si>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</si>
  <si>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</si>
  <si>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</si>
  <si>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</si>
  <si>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</si>
  <si>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</si>
  <si>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</si>
  <si>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</si>
  <si>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</si>
  <si>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</si>
  <si>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</si>
  <si>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</si>
  <si>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</si>
  <si>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</si>
  <si>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</si>
  <si>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</si>
  <si>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</si>
  <si>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</si>
  <si>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</si>
  <si>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</si>
  <si>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</si>
  <si>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</si>
  <si>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</si>
  <si>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</si>
  <si>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</si>
  <si>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</si>
  <si>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</si>
  <si>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</si>
  <si>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</si>
  <si>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</si>
  <si>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</si>
  <si>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</si>
  <si>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</si>
  <si>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</si>
  <si>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</si>
  <si>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</si>
  <si>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</si>
  <si>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</si>
  <si>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</si>
  <si>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</si>
  <si>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</si>
  <si>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</si>
  <si>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</si>
  <si>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</si>
  <si>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</si>
  <si>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</si>
  <si>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</si>
  <si>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</si>
  <si>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</si>
  <si>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</si>
  <si>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</si>
  <si>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</si>
  <si>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</si>
  <si>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</si>
  <si>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</si>
  <si>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</si>
  <si>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</si>
  <si>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</si>
  <si>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</si>
  <si>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</si>
  <si>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</si>
  <si>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</si>
  <si>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</si>
  <si>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</si>
  <si>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</si>
  <si>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</si>
  <si>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</si>
  <si>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</si>
  <si>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</si>
  <si>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</si>
  <si>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</si>
  <si>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</si>
  <si>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</si>
  <si>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</si>
  <si>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</si>
  <si>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</si>
  <si>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</si>
  <si>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</si>
  <si>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</si>
  <si>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</si>
  <si>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</si>
  <si>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</si>
  <si>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</si>
  <si>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</si>
  <si>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</si>
  <si>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</si>
  <si>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</si>
  <si>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</si>
  <si>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</si>
  <si>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</si>
  <si>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</si>
  <si>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</si>
  <si>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</si>
  <si>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</si>
  <si>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</si>
  <si>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</si>
  <si>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</si>
  <si>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</si>
  <si>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</si>
  <si>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</si>
  <si>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</si>
  <si>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</si>
  <si>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</si>
  <si>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</si>
  <si>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</si>
  <si>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</si>
  <si>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</si>
  <si>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</si>
  <si>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</si>
  <si>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費回収率と汚水処理原価については、類似団体と比較するといまだに改善しなくてはならない状況であるため、一般会計繰入金に頼らざるを得ない状況である。健全で持続的な事業経営を実現するため地方公営企業法の運用に向けて移行業務に着手している。</t>
    <rPh sb="0" eb="5">
      <t>ケイヒカイシュウリツ</t>
    </rPh>
    <rPh sb="6" eb="8">
      <t>オスイ</t>
    </rPh>
    <rPh sb="8" eb="12">
      <t>ショリゲンカ</t>
    </rPh>
    <rPh sb="18" eb="22">
      <t>ルイジダンタイ</t>
    </rPh>
    <rPh sb="23" eb="25">
      <t>ヒカク</t>
    </rPh>
    <rPh sb="32" eb="34">
      <t>カイゼン</t>
    </rPh>
    <rPh sb="43" eb="45">
      <t>ジョウキョウ</t>
    </rPh>
    <rPh sb="51" eb="58">
      <t>イッパンカイケイクリイレキン</t>
    </rPh>
    <rPh sb="59" eb="60">
      <t>タヨ</t>
    </rPh>
    <rPh sb="64" eb="65">
      <t>エ</t>
    </rPh>
    <rPh sb="67" eb="69">
      <t>ジョウキョウ</t>
    </rPh>
    <rPh sb="73" eb="75">
      <t>ケンゼン</t>
    </rPh>
    <rPh sb="76" eb="79">
      <t>ジゾクテキ</t>
    </rPh>
    <rPh sb="80" eb="84">
      <t>ジギョウケイエイ</t>
    </rPh>
    <rPh sb="85" eb="87">
      <t>ジツゲン</t>
    </rPh>
    <rPh sb="91" eb="98">
      <t>チホウコウエイキギョウホウ</t>
    </rPh>
    <rPh sb="99" eb="101">
      <t>ウンヨウ</t>
    </rPh>
    <rPh sb="102" eb="103">
      <t>ム</t>
    </rPh>
    <rPh sb="105" eb="109">
      <t>イコウギョウム</t>
    </rPh>
    <rPh sb="110" eb="112">
      <t>チャクシュ</t>
    </rPh>
    <phoneticPr fontId="4"/>
  </si>
  <si>
    <t>管渠整備計画に基づいた新設の管渠工事は令和元年度までで終了した。平成１５年３月３１日供用開始のため、耐用年数内ではあるが、将来的には新設更新等の高額な工事が予想されるため、令和３年度よりストックマネジメント計画を策定し長寿命化対策を行っている。</t>
    <rPh sb="0" eb="2">
      <t>カンキョ</t>
    </rPh>
    <rPh sb="2" eb="6">
      <t>セイビケイカク</t>
    </rPh>
    <rPh sb="7" eb="8">
      <t>モト</t>
    </rPh>
    <rPh sb="11" eb="13">
      <t>シンセツ</t>
    </rPh>
    <rPh sb="14" eb="16">
      <t>カンキョ</t>
    </rPh>
    <rPh sb="16" eb="18">
      <t>コウジ</t>
    </rPh>
    <rPh sb="19" eb="24">
      <t>レイワガンネンド</t>
    </rPh>
    <rPh sb="27" eb="29">
      <t>シュウリョウ</t>
    </rPh>
    <rPh sb="32" eb="34">
      <t>ヘイセイ</t>
    </rPh>
    <rPh sb="36" eb="37">
      <t>ネン</t>
    </rPh>
    <rPh sb="38" eb="39">
      <t>ガツ</t>
    </rPh>
    <rPh sb="41" eb="42">
      <t>ニチ</t>
    </rPh>
    <rPh sb="42" eb="46">
      <t>キョウヨウカイシ</t>
    </rPh>
    <rPh sb="50" eb="55">
      <t>タイヨウネンスウナイ</t>
    </rPh>
    <rPh sb="61" eb="64">
      <t>ショウライテキ</t>
    </rPh>
    <rPh sb="66" eb="68">
      <t>シンセツ</t>
    </rPh>
    <rPh sb="68" eb="70">
      <t>コウシン</t>
    </rPh>
    <rPh sb="70" eb="71">
      <t>トウ</t>
    </rPh>
    <rPh sb="72" eb="74">
      <t>コウガク</t>
    </rPh>
    <rPh sb="75" eb="77">
      <t>コウジ</t>
    </rPh>
    <rPh sb="78" eb="80">
      <t>ヨソウ</t>
    </rPh>
    <rPh sb="86" eb="88">
      <t>レイワ</t>
    </rPh>
    <rPh sb="89" eb="91">
      <t>ネンド</t>
    </rPh>
    <rPh sb="103" eb="105">
      <t>ケイカク</t>
    </rPh>
    <rPh sb="106" eb="108">
      <t>サクテイ</t>
    </rPh>
    <rPh sb="109" eb="112">
      <t>チョウジュミョウ</t>
    </rPh>
    <rPh sb="112" eb="113">
      <t>カ</t>
    </rPh>
    <rPh sb="113" eb="115">
      <t>タイサク</t>
    </rPh>
    <rPh sb="116" eb="117">
      <t>オコナ</t>
    </rPh>
    <phoneticPr fontId="4"/>
  </si>
  <si>
    <t>水洗化率向上にむけた取り組みを継続的に行い、さらなる経営健全化にむけた対策を検討していく必要がある。将来的に予想される施設及び管渠の改善更新等については、計画性をもち対応していく必要がある。</t>
    <rPh sb="0" eb="6">
      <t>スイセンカリツコウジョウ</t>
    </rPh>
    <rPh sb="10" eb="11">
      <t>ト</t>
    </rPh>
    <rPh sb="12" eb="13">
      <t>ク</t>
    </rPh>
    <rPh sb="15" eb="18">
      <t>ケイゾクテキ</t>
    </rPh>
    <rPh sb="19" eb="20">
      <t>オコナ</t>
    </rPh>
    <rPh sb="26" eb="31">
      <t>ケイエイケンゼンカ</t>
    </rPh>
    <rPh sb="35" eb="37">
      <t>タイサク</t>
    </rPh>
    <rPh sb="38" eb="40">
      <t>ケントウ</t>
    </rPh>
    <rPh sb="44" eb="46">
      <t>ヒツヨウ</t>
    </rPh>
    <rPh sb="50" eb="53">
      <t>ショウライテキ</t>
    </rPh>
    <rPh sb="54" eb="56">
      <t>ヨソウ</t>
    </rPh>
    <rPh sb="59" eb="61">
      <t>シセツ</t>
    </rPh>
    <rPh sb="61" eb="62">
      <t>オヨ</t>
    </rPh>
    <rPh sb="63" eb="65">
      <t>カンキョ</t>
    </rPh>
    <rPh sb="66" eb="68">
      <t>カイゼン</t>
    </rPh>
    <rPh sb="68" eb="70">
      <t>コウシン</t>
    </rPh>
    <rPh sb="70" eb="71">
      <t>トウ</t>
    </rPh>
    <rPh sb="77" eb="80">
      <t>ケイカクセイ</t>
    </rPh>
    <rPh sb="83" eb="85">
      <t>タイオウ</t>
    </rPh>
    <rPh sb="89" eb="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</si>
</sst>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quot;-&quot;">
                  <c:v>0.92</c:v>
                </c:pt>
                <c:pt idx="3">
                  <c:v>0</c:v>
                </c:pt>
                <c:pt idx="4">
                  <c:v>0</c:v>
                </c:pt>
              </c:numCache>
            </c:numRef>
          </c:val>
          <c:extLst>
            <c:ext xmlns:c16="http://schemas.microsoft.com/office/drawing/2014/chart" uri="{C3380CC4-5D6E-409C-BE32-E72D297353CC}">
              <c16:uniqueId val="{00000000-5140-45E8-98CA-A138E16BEEE6}"/>
            </c:ext>
          </c:extLst>
        </c:ser>
        <c:dLbls>
          <c:showLegendKey val="0"/>
          <c:showVal val="0"/>
          <c:showCatName val="0"/>
          <c:showSerName val="0"/>
          <c:showPercent val="0"/>
          <c:showBubbleSize val="0"/>
        </c:dLbls>
        <c:gapWidth val="150"/>
        <c:axId val="364434104"/>
        <c:axId val="36443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0.15</c:v>
                </c:pt>
                <c:pt idx="3">
                  <c:v>1.65</c:v>
                </c:pt>
                <c:pt idx="4">
                  <c:v>0.1</c:v>
                </c:pt>
              </c:numCache>
            </c:numRef>
          </c:val>
          <c:smooth val="0"/>
          <c:extLst>
            <c:ext xmlns:c16="http://schemas.microsoft.com/office/drawing/2014/chart" uri="{C3380CC4-5D6E-409C-BE32-E72D297353CC}">
              <c16:uniqueId val="{00000001-5140-45E8-98CA-A138E16BEEE6}"/>
            </c:ext>
          </c:extLst>
        </c:ser>
        <c:dLbls>
          <c:showLegendKey val="0"/>
          <c:showVal val="0"/>
          <c:showCatName val="0"/>
          <c:showSerName val="0"/>
          <c:showPercent val="0"/>
          <c:showBubbleSize val="0"/>
        </c:dLbls>
        <c:marker val="1"/>
        <c:smooth val="0"/>
        <c:axId val="364434104"/>
        <c:axId val="364434496"/>
      </c:lineChart>
      <c:dateAx>
        <c:axId val="364434104"/>
        <c:scaling>
          <c:orientation val="minMax"/>
        </c:scaling>
        <c:delete val="1"/>
        <c:axPos val="b"/>
        <c:numFmt formatCode="&quot;H&quot;yy" sourceLinked="1"/>
        <c:majorTickMark val="none"/>
        <c:minorTickMark val="none"/>
        <c:tickLblPos val="none"/>
        <c:crossAx val="364434496"/>
        <c:crosses val="autoZero"/>
        <c:auto val="1"/>
        <c:lblOffset val="100"/>
        <c:baseTimeUnit val="years"/>
      </c:dateAx>
      <c:valAx>
        <c:axId val="36443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3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30.79</c:v>
                </c:pt>
                <c:pt idx="1">
                  <c:v>30.29</c:v>
                </c:pt>
                <c:pt idx="2">
                  <c:v>33.64</c:v>
                </c:pt>
                <c:pt idx="3">
                  <c:v>33.14</c:v>
                </c:pt>
                <c:pt idx="4">
                  <c:v>47.57</c:v>
                </c:pt>
              </c:numCache>
            </c:numRef>
          </c:val>
          <c:extLst>
            <c:ext xmlns:c16="http://schemas.microsoft.com/office/drawing/2014/chart" uri="{C3380CC4-5D6E-409C-BE32-E72D297353CC}">
              <c16:uniqueId val="{00000000-9D1A-485E-8EB0-2E1782A1126D}"/>
            </c:ext>
          </c:extLst>
        </c:ser>
        <c:dLbls>
          <c:showLegendKey val="0"/>
          <c:showVal val="0"/>
          <c:showCatName val="0"/>
          <c:showSerName val="0"/>
          <c:showPercent val="0"/>
          <c:showBubbleSize val="0"/>
        </c:dLbls>
        <c:gapWidth val="150"/>
        <c:axId val="365524008"/>
        <c:axId val="36552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50.94</c:v>
                </c:pt>
                <c:pt idx="3">
                  <c:v>50.53</c:v>
                </c:pt>
                <c:pt idx="4">
                  <c:v>48.19</c:v>
                </c:pt>
              </c:numCache>
            </c:numRef>
          </c:val>
          <c:smooth val="0"/>
          <c:extLst>
            <c:ext xmlns:c16="http://schemas.microsoft.com/office/drawing/2014/chart" uri="{C3380CC4-5D6E-409C-BE32-E72D297353CC}">
              <c16:uniqueId val="{00000001-9D1A-485E-8EB0-2E1782A1126D}"/>
            </c:ext>
          </c:extLst>
        </c:ser>
        <c:dLbls>
          <c:showLegendKey val="0"/>
          <c:showVal val="0"/>
          <c:showCatName val="0"/>
          <c:showSerName val="0"/>
          <c:showPercent val="0"/>
          <c:showBubbleSize val="0"/>
        </c:dLbls>
        <c:marker val="1"/>
        <c:smooth val="0"/>
        <c:axId val="365524008"/>
        <c:axId val="365524400"/>
      </c:lineChart>
      <c:dateAx>
        <c:axId val="365524008"/>
        <c:scaling>
          <c:orientation val="minMax"/>
        </c:scaling>
        <c:delete val="1"/>
        <c:axPos val="b"/>
        <c:numFmt formatCode="&quot;H&quot;yy" sourceLinked="1"/>
        <c:majorTickMark val="none"/>
        <c:minorTickMark val="none"/>
        <c:tickLblPos val="none"/>
        <c:crossAx val="365524400"/>
        <c:crosses val="autoZero"/>
        <c:auto val="1"/>
        <c:lblOffset val="100"/>
        <c:baseTimeUnit val="years"/>
      </c:dateAx>
      <c:valAx>
        <c:axId val="36552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2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36.83</c:v>
                </c:pt>
                <c:pt idx="1">
                  <c:v>37.36</c:v>
                </c:pt>
                <c:pt idx="2">
                  <c:v>37.79</c:v>
                </c:pt>
                <c:pt idx="3">
                  <c:v>39.130000000000003</c:v>
                </c:pt>
                <c:pt idx="4">
                  <c:v>38.869999999999997</c:v>
                </c:pt>
              </c:numCache>
            </c:numRef>
          </c:val>
          <c:extLst>
            <c:ext xmlns:c16="http://schemas.microsoft.com/office/drawing/2014/chart" uri="{C3380CC4-5D6E-409C-BE32-E72D297353CC}">
              <c16:uniqueId val="{00000000-A225-4503-8184-91035AB6A20E}"/>
            </c:ext>
          </c:extLst>
        </c:ser>
        <c:dLbls>
          <c:showLegendKey val="0"/>
          <c:showVal val="0"/>
          <c:showCatName val="0"/>
          <c:showSerName val="0"/>
          <c:showPercent val="0"/>
          <c:showBubbleSize val="0"/>
        </c:dLbls>
        <c:gapWidth val="150"/>
        <c:axId val="365525184"/>
        <c:axId val="36552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82.55</c:v>
                </c:pt>
                <c:pt idx="3">
                  <c:v>82.08</c:v>
                </c:pt>
                <c:pt idx="4">
                  <c:v>82.26</c:v>
                </c:pt>
              </c:numCache>
            </c:numRef>
          </c:val>
          <c:smooth val="0"/>
          <c:extLst>
            <c:ext xmlns:c16="http://schemas.microsoft.com/office/drawing/2014/chart" uri="{C3380CC4-5D6E-409C-BE32-E72D297353CC}">
              <c16:uniqueId val="{00000001-A225-4503-8184-91035AB6A20E}"/>
            </c:ext>
          </c:extLst>
        </c:ser>
        <c:dLbls>
          <c:showLegendKey val="0"/>
          <c:showVal val="0"/>
          <c:showCatName val="0"/>
          <c:showSerName val="0"/>
          <c:showPercent val="0"/>
          <c:showBubbleSize val="0"/>
        </c:dLbls>
        <c:marker val="1"/>
        <c:smooth val="0"/>
        <c:axId val="365525184"/>
        <c:axId val="365525576"/>
      </c:lineChart>
      <c:dateAx>
        <c:axId val="365525184"/>
        <c:scaling>
          <c:orientation val="minMax"/>
        </c:scaling>
        <c:delete val="1"/>
        <c:axPos val="b"/>
        <c:numFmt formatCode="&quot;H&quot;yy" sourceLinked="1"/>
        <c:majorTickMark val="none"/>
        <c:minorTickMark val="none"/>
        <c:tickLblPos val="none"/>
        <c:crossAx val="365525576"/>
        <c:crosses val="autoZero"/>
        <c:auto val="1"/>
        <c:lblOffset val="100"/>
        <c:baseTimeUnit val="years"/>
      </c:dateAx>
      <c:valAx>
        <c:axId val="36552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94.33</c:v>
                </c:pt>
                <c:pt idx="1">
                  <c:v>91.97</c:v>
                </c:pt>
                <c:pt idx="2">
                  <c:v>91.56</c:v>
                </c:pt>
                <c:pt idx="3">
                  <c:v>65.48</c:v>
                </c:pt>
                <c:pt idx="4">
                  <c:v>82.69</c:v>
                </c:pt>
              </c:numCache>
            </c:numRef>
          </c:val>
          <c:extLst>
            <c:ext xmlns:c16="http://schemas.microsoft.com/office/drawing/2014/chart" uri="{C3380CC4-5D6E-409C-BE32-E72D297353CC}">
              <c16:uniqueId val="{00000000-90CE-4D6D-A0EB-779F45FF7A55}"/>
            </c:ext>
          </c:extLst>
        </c:ser>
        <c:dLbls>
          <c:showLegendKey val="0"/>
          <c:showVal val="0"/>
          <c:showCatName val="0"/>
          <c:showSerName val="0"/>
          <c:showPercent val="0"/>
          <c:showBubbleSize val="0"/>
        </c:dLbls>
        <c:gapWidth val="150"/>
        <c:axId val="364432144"/>
        <c:axId val="36443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CE-4D6D-A0EB-779F45FF7A55}"/>
            </c:ext>
          </c:extLst>
        </c:ser>
        <c:dLbls>
          <c:showLegendKey val="0"/>
          <c:showVal val="0"/>
          <c:showCatName val="0"/>
          <c:showSerName val="0"/>
          <c:showPercent val="0"/>
          <c:showBubbleSize val="0"/>
        </c:dLbls>
        <c:marker val="1"/>
        <c:smooth val="0"/>
        <c:axId val="364432144"/>
        <c:axId val="364432928"/>
      </c:lineChart>
      <c:dateAx>
        <c:axId val="364432144"/>
        <c:scaling>
          <c:orientation val="minMax"/>
        </c:scaling>
        <c:delete val="1"/>
        <c:axPos val="b"/>
        <c:numFmt formatCode="&quot;H&quot;yy" sourceLinked="1"/>
        <c:majorTickMark val="none"/>
        <c:minorTickMark val="none"/>
        <c:tickLblPos val="none"/>
        <c:crossAx val="364432928"/>
        <c:crosses val="autoZero"/>
        <c:auto val="1"/>
        <c:lblOffset val="100"/>
        <c:baseTimeUnit val="years"/>
      </c:dateAx>
      <c:valAx>
        <c:axId val="3644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43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76-42F1-80B7-C40FDAEAEAAD}"/>
            </c:ext>
          </c:extLst>
        </c:ser>
        <c:dLbls>
          <c:showLegendKey val="0"/>
          <c:showVal val="0"/>
          <c:showCatName val="0"/>
          <c:showSerName val="0"/>
          <c:showPercent val="0"/>
          <c:showBubbleSize val="0"/>
        </c:dLbls>
        <c:gapWidth val="150"/>
        <c:axId val="365308464"/>
        <c:axId val="3653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76-42F1-80B7-C40FDAEAEAAD}"/>
            </c:ext>
          </c:extLst>
        </c:ser>
        <c:dLbls>
          <c:showLegendKey val="0"/>
          <c:showVal val="0"/>
          <c:showCatName val="0"/>
          <c:showSerName val="0"/>
          <c:showPercent val="0"/>
          <c:showBubbleSize val="0"/>
        </c:dLbls>
        <c:marker val="1"/>
        <c:smooth val="0"/>
        <c:axId val="365308464"/>
        <c:axId val="365309248"/>
      </c:lineChart>
      <c:dateAx>
        <c:axId val="365308464"/>
        <c:scaling>
          <c:orientation val="minMax"/>
        </c:scaling>
        <c:delete val="1"/>
        <c:axPos val="b"/>
        <c:numFmt formatCode="&quot;H&quot;yy" sourceLinked="1"/>
        <c:majorTickMark val="none"/>
        <c:minorTickMark val="none"/>
        <c:tickLblPos val="none"/>
        <c:crossAx val="365309248"/>
        <c:crosses val="autoZero"/>
        <c:auto val="1"/>
        <c:lblOffset val="100"/>
        <c:baseTimeUnit val="years"/>
      </c:dateAx>
      <c:valAx>
        <c:axId val="3653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0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7D-45E5-A058-03DB69E23E80}"/>
            </c:ext>
          </c:extLst>
        </c:ser>
        <c:dLbls>
          <c:showLegendKey val="0"/>
          <c:showVal val="0"/>
          <c:showCatName val="0"/>
          <c:showSerName val="0"/>
          <c:showPercent val="0"/>
          <c:showBubbleSize val="0"/>
        </c:dLbls>
        <c:gapWidth val="150"/>
        <c:axId val="365308072"/>
        <c:axId val="36531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7D-45E5-A058-03DB69E23E80}"/>
            </c:ext>
          </c:extLst>
        </c:ser>
        <c:dLbls>
          <c:showLegendKey val="0"/>
          <c:showVal val="0"/>
          <c:showCatName val="0"/>
          <c:showSerName val="0"/>
          <c:showPercent val="0"/>
          <c:showBubbleSize val="0"/>
        </c:dLbls>
        <c:marker val="1"/>
        <c:smooth val="0"/>
        <c:axId val="365308072"/>
        <c:axId val="365310424"/>
      </c:lineChart>
      <c:dateAx>
        <c:axId val="365308072"/>
        <c:scaling>
          <c:orientation val="minMax"/>
        </c:scaling>
        <c:delete val="1"/>
        <c:axPos val="b"/>
        <c:numFmt formatCode="&quot;H&quot;yy" sourceLinked="1"/>
        <c:majorTickMark val="none"/>
        <c:minorTickMark val="none"/>
        <c:tickLblPos val="none"/>
        <c:crossAx val="365310424"/>
        <c:crosses val="autoZero"/>
        <c:auto val="1"/>
        <c:lblOffset val="100"/>
        <c:baseTimeUnit val="years"/>
      </c:dateAx>
      <c:valAx>
        <c:axId val="36531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0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87-46F3-B28F-B7EF1AF4E3A6}"/>
            </c:ext>
          </c:extLst>
        </c:ser>
        <c:dLbls>
          <c:showLegendKey val="0"/>
          <c:showVal val="0"/>
          <c:showCatName val="0"/>
          <c:showSerName val="0"/>
          <c:showPercent val="0"/>
          <c:showBubbleSize val="0"/>
        </c:dLbls>
        <c:gapWidth val="150"/>
        <c:axId val="365304544"/>
        <c:axId val="36530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87-46F3-B28F-B7EF1AF4E3A6}"/>
            </c:ext>
          </c:extLst>
        </c:ser>
        <c:dLbls>
          <c:showLegendKey val="0"/>
          <c:showVal val="0"/>
          <c:showCatName val="0"/>
          <c:showSerName val="0"/>
          <c:showPercent val="0"/>
          <c:showBubbleSize val="0"/>
        </c:dLbls>
        <c:marker val="1"/>
        <c:smooth val="0"/>
        <c:axId val="365304544"/>
        <c:axId val="365306112"/>
      </c:lineChart>
      <c:dateAx>
        <c:axId val="365304544"/>
        <c:scaling>
          <c:orientation val="minMax"/>
        </c:scaling>
        <c:delete val="1"/>
        <c:axPos val="b"/>
        <c:numFmt formatCode="&quot;H&quot;yy" sourceLinked="1"/>
        <c:majorTickMark val="none"/>
        <c:minorTickMark val="none"/>
        <c:tickLblPos val="none"/>
        <c:crossAx val="365306112"/>
        <c:crosses val="autoZero"/>
        <c:auto val="1"/>
        <c:lblOffset val="100"/>
        <c:baseTimeUnit val="years"/>
      </c:dateAx>
      <c:valAx>
        <c:axId val="3653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85-4B95-843B-E3548792B8B5}"/>
            </c:ext>
          </c:extLst>
        </c:ser>
        <c:dLbls>
          <c:showLegendKey val="0"/>
          <c:showVal val="0"/>
          <c:showCatName val="0"/>
          <c:showSerName val="0"/>
          <c:showPercent val="0"/>
          <c:showBubbleSize val="0"/>
        </c:dLbls>
        <c:gapWidth val="150"/>
        <c:axId val="365306504"/>
        <c:axId val="36530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85-4B95-843B-E3548792B8B5}"/>
            </c:ext>
          </c:extLst>
        </c:ser>
        <c:dLbls>
          <c:showLegendKey val="0"/>
          <c:showVal val="0"/>
          <c:showCatName val="0"/>
          <c:showSerName val="0"/>
          <c:showPercent val="0"/>
          <c:showBubbleSize val="0"/>
        </c:dLbls>
        <c:marker val="1"/>
        <c:smooth val="0"/>
        <c:axId val="365306504"/>
        <c:axId val="365305720"/>
      </c:lineChart>
      <c:dateAx>
        <c:axId val="365306504"/>
        <c:scaling>
          <c:orientation val="minMax"/>
        </c:scaling>
        <c:delete val="1"/>
        <c:axPos val="b"/>
        <c:numFmt formatCode="&quot;H&quot;yy" sourceLinked="1"/>
        <c:majorTickMark val="none"/>
        <c:minorTickMark val="none"/>
        <c:tickLblPos val="none"/>
        <c:crossAx val="365305720"/>
        <c:crosses val="autoZero"/>
        <c:auto val="1"/>
        <c:lblOffset val="100"/>
        <c:baseTimeUnit val="years"/>
      </c:dateAx>
      <c:valAx>
        <c:axId val="36530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0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BD-424B-B32F-DCE7AC69F603}"/>
            </c:ext>
          </c:extLst>
        </c:ser>
        <c:dLbls>
          <c:showLegendKey val="0"/>
          <c:showVal val="0"/>
          <c:showCatName val="0"/>
          <c:showSerName val="0"/>
          <c:showPercent val="0"/>
          <c:showBubbleSize val="0"/>
        </c:dLbls>
        <c:gapWidth val="150"/>
        <c:axId val="365527144"/>
        <c:axId val="36552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1001.3</c:v>
                </c:pt>
                <c:pt idx="3">
                  <c:v>1050.51</c:v>
                </c:pt>
                <c:pt idx="4">
                  <c:v>1108.8</c:v>
                </c:pt>
              </c:numCache>
            </c:numRef>
          </c:val>
          <c:smooth val="0"/>
          <c:extLst>
            <c:ext xmlns:c16="http://schemas.microsoft.com/office/drawing/2014/chart" uri="{C3380CC4-5D6E-409C-BE32-E72D297353CC}">
              <c16:uniqueId val="{00000001-8EBD-424B-B32F-DCE7AC69F603}"/>
            </c:ext>
          </c:extLst>
        </c:ser>
        <c:dLbls>
          <c:showLegendKey val="0"/>
          <c:showVal val="0"/>
          <c:showCatName val="0"/>
          <c:showSerName val="0"/>
          <c:showPercent val="0"/>
          <c:showBubbleSize val="0"/>
        </c:dLbls>
        <c:marker val="1"/>
        <c:smooth val="0"/>
        <c:axId val="365527144"/>
        <c:axId val="365522832"/>
      </c:lineChart>
      <c:dateAx>
        <c:axId val="365527144"/>
        <c:scaling>
          <c:orientation val="minMax"/>
        </c:scaling>
        <c:delete val="1"/>
        <c:axPos val="b"/>
        <c:numFmt formatCode="&quot;H&quot;yy" sourceLinked="1"/>
        <c:majorTickMark val="none"/>
        <c:minorTickMark val="none"/>
        <c:tickLblPos val="none"/>
        <c:crossAx val="365522832"/>
        <c:crosses val="autoZero"/>
        <c:auto val="1"/>
        <c:lblOffset val="100"/>
        <c:baseTimeUnit val="years"/>
      </c:dateAx>
      <c:valAx>
        <c:axId val="36552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2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52.09</c:v>
                </c:pt>
                <c:pt idx="1">
                  <c:v>40.159999999999997</c:v>
                </c:pt>
                <c:pt idx="2">
                  <c:v>69.37</c:v>
                </c:pt>
                <c:pt idx="3">
                  <c:v>30.84</c:v>
                </c:pt>
                <c:pt idx="4">
                  <c:v>53.9</c:v>
                </c:pt>
              </c:numCache>
            </c:numRef>
          </c:val>
          <c:extLst>
            <c:ext xmlns:c16="http://schemas.microsoft.com/office/drawing/2014/chart" uri="{C3380CC4-5D6E-409C-BE32-E72D297353CC}">
              <c16:uniqueId val="{00000000-0719-4A3E-99B7-38BED2BBECC5}"/>
            </c:ext>
          </c:extLst>
        </c:ser>
        <c:dLbls>
          <c:showLegendKey val="0"/>
          <c:showVal val="0"/>
          <c:showCatName val="0"/>
          <c:showSerName val="0"/>
          <c:showPercent val="0"/>
          <c:showBubbleSize val="0"/>
        </c:dLbls>
        <c:gapWidth val="150"/>
        <c:axId val="365526752"/>
        <c:axId val="36552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81.88</c:v>
                </c:pt>
                <c:pt idx="3">
                  <c:v>82.65</c:v>
                </c:pt>
                <c:pt idx="4">
                  <c:v>79.63</c:v>
                </c:pt>
              </c:numCache>
            </c:numRef>
          </c:val>
          <c:smooth val="0"/>
          <c:extLst>
            <c:ext xmlns:c16="http://schemas.microsoft.com/office/drawing/2014/chart" uri="{C3380CC4-5D6E-409C-BE32-E72D297353CC}">
              <c16:uniqueId val="{00000001-0719-4A3E-99B7-38BED2BBECC5}"/>
            </c:ext>
          </c:extLst>
        </c:ser>
        <c:dLbls>
          <c:showLegendKey val="0"/>
          <c:showVal val="0"/>
          <c:showCatName val="0"/>
          <c:showSerName val="0"/>
          <c:showPercent val="0"/>
          <c:showBubbleSize val="0"/>
        </c:dLbls>
        <c:marker val="1"/>
        <c:smooth val="0"/>
        <c:axId val="365526752"/>
        <c:axId val="365521656"/>
      </c:lineChart>
      <c:dateAx>
        <c:axId val="365526752"/>
        <c:scaling>
          <c:orientation val="minMax"/>
        </c:scaling>
        <c:delete val="1"/>
        <c:axPos val="b"/>
        <c:numFmt formatCode="&quot;H&quot;yy" sourceLinked="1"/>
        <c:majorTickMark val="none"/>
        <c:minorTickMark val="none"/>
        <c:tickLblPos val="none"/>
        <c:crossAx val="365521656"/>
        <c:crosses val="autoZero"/>
        <c:auto val="1"/>
        <c:lblOffset val="100"/>
        <c:baseTimeUnit val="years"/>
      </c:dateAx>
      <c:valAx>
        <c:axId val="36552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301.16000000000003</c:v>
                </c:pt>
                <c:pt idx="1">
                  <c:v>391.99</c:v>
                </c:pt>
                <c:pt idx="2">
                  <c:v>229.15</c:v>
                </c:pt>
                <c:pt idx="3">
                  <c:v>520.41999999999996</c:v>
                </c:pt>
                <c:pt idx="4">
                  <c:v>297.82</c:v>
                </c:pt>
              </c:numCache>
            </c:numRef>
          </c:val>
          <c:extLst>
            <c:ext xmlns:c16="http://schemas.microsoft.com/office/drawing/2014/chart" uri="{C3380CC4-5D6E-409C-BE32-E72D297353CC}">
              <c16:uniqueId val="{00000000-F5BA-4E7F-A5A0-D4B0CFAD57C5}"/>
            </c:ext>
          </c:extLst>
        </c:ser>
        <c:dLbls>
          <c:showLegendKey val="0"/>
          <c:showVal val="0"/>
          <c:showCatName val="0"/>
          <c:showSerName val="0"/>
          <c:showPercent val="0"/>
          <c:showBubbleSize val="0"/>
        </c:dLbls>
        <c:gapWidth val="150"/>
        <c:axId val="365520480"/>
        <c:axId val="36552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187.55</c:v>
                </c:pt>
                <c:pt idx="3">
                  <c:v>186.3</c:v>
                </c:pt>
                <c:pt idx="4">
                  <c:v>213.66</c:v>
                </c:pt>
              </c:numCache>
            </c:numRef>
          </c:val>
          <c:smooth val="0"/>
          <c:extLst>
            <c:ext xmlns:c16="http://schemas.microsoft.com/office/drawing/2014/chart" uri="{C3380CC4-5D6E-409C-BE32-E72D297353CC}">
              <c16:uniqueId val="{00000001-F5BA-4E7F-A5A0-D4B0CFAD57C5}"/>
            </c:ext>
          </c:extLst>
        </c:ser>
        <c:dLbls>
          <c:showLegendKey val="0"/>
          <c:showVal val="0"/>
          <c:showCatName val="0"/>
          <c:showSerName val="0"/>
          <c:showPercent val="0"/>
          <c:showBubbleSize val="0"/>
        </c:dLbls>
        <c:marker val="1"/>
        <c:smooth val="0"/>
        <c:axId val="365520480"/>
        <c:axId val="365522440"/>
      </c:lineChart>
      <c:dateAx>
        <c:axId val="365520480"/>
        <c:scaling>
          <c:orientation val="minMax"/>
        </c:scaling>
        <c:delete val="1"/>
        <c:axPos val="b"/>
        <c:numFmt formatCode="&quot;H&quot;yy" sourceLinked="1"/>
        <c:majorTickMark val="none"/>
        <c:minorTickMark val="none"/>
        <c:tickLblPos val="none"/>
        <c:crossAx val="365522440"/>
        <c:crosses val="autoZero"/>
        <c:auto val="1"/>
        <c:lblOffset val="100"/>
        <c:baseTimeUnit val="years"/>
      </c:dateAx>
      <c:valAx>
        <c:axId val="36552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那須烏山市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25130</v>
      </c>
      <c r="AM8" s="42"/>
      <c r="AN8" s="42"/>
      <c r="AO8" s="42"/>
      <c r="AP8" s="42"/>
      <c r="AQ8" s="42"/>
      <c r="AR8" s="42"/>
      <c r="AS8" s="42"/>
      <c r="AT8" s="35">
        <f>データ!T6</f>
        <v>174.35</v>
      </c>
      <c r="AU8" s="35"/>
      <c r="AV8" s="35"/>
      <c r="AW8" s="35"/>
      <c r="AX8" s="35"/>
      <c r="AY8" s="35"/>
      <c r="AZ8" s="35"/>
      <c r="BA8" s="35"/>
      <c r="BB8" s="35">
        <f>データ!U6</f>
        <v>144.13999999999999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11.82</v>
      </c>
      <c r="Q10" s="35"/>
      <c r="R10" s="35"/>
      <c r="S10" s="35"/>
      <c r="T10" s="35"/>
      <c r="U10" s="35"/>
      <c r="V10" s="35"/>
      <c r="W10" s="35">
        <f>データ!Q6</f>
        <v>79.3</v>
      </c>
      <c r="X10" s="35"/>
      <c r="Y10" s="35"/>
      <c r="Z10" s="35"/>
      <c r="AA10" s="35"/>
      <c r="AB10" s="35"/>
      <c r="AC10" s="35"/>
      <c r="AD10" s="42">
        <f>データ!R6</f>
        <v>2805</v>
      </c>
      <c r="AE10" s="42"/>
      <c r="AF10" s="42"/>
      <c r="AG10" s="42"/>
      <c r="AH10" s="42"/>
      <c r="AI10" s="42"/>
      <c r="AJ10" s="42"/>
      <c r="AK10" s="2"/>
      <c r="AL10" s="42">
        <f>データ!V6</f>
        <v>2948</v>
      </c>
      <c r="AM10" s="42"/>
      <c r="AN10" s="42"/>
      <c r="AO10" s="42"/>
      <c r="AP10" s="42"/>
      <c r="AQ10" s="42"/>
      <c r="AR10" s="42"/>
      <c r="AS10" s="42"/>
      <c r="AT10" s="35">
        <f>データ!W6</f>
        <v>1.21</v>
      </c>
      <c r="AU10" s="35"/>
      <c r="AV10" s="35"/>
      <c r="AW10" s="35"/>
      <c r="AX10" s="35"/>
      <c r="AY10" s="35"/>
      <c r="AZ10" s="35"/>
      <c r="BA10" s="35"/>
      <c r="BB10" s="35">
        <f>データ!X6</f>
        <v>2436.36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8LJJxSJYsZA905Vo1o/Jq6FjoPTm3gb+cKanGYQRAlWbJxJDClraNMAJnoRkZ1hwD4Efnk4H1LFJ5VY9DSej0g==" saltValue="anfcsNyACqwc2aNGEIe15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92151</v>
      </c>
      <c r="D6" s="19">
        <f t="shared" si="3"/>
        <v>47</v>
      </c>
      <c r="E6" s="19">
        <f t="shared" si="3"/>
        <v>17</v>
      </c>
      <c r="F6" s="19">
        <f t="shared" si="3"/>
        <v>1</v>
      </c>
      <c r="G6" s="19">
        <f t="shared" si="3"/>
        <v>0</v>
      </c>
      <c r="H6" s="19" t="str">
        <f t="shared" si="3"/>
        <v>栃木県　那須烏山市</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11.82</v>
      </c>
      <c r="Q6" s="20">
        <f t="shared" si="3"/>
        <v>79.3</v>
      </c>
      <c r="R6" s="20">
        <f t="shared" si="3"/>
        <v>2805</v>
      </c>
      <c r="S6" s="20">
        <f t="shared" si="3"/>
        <v>25130</v>
      </c>
      <c r="T6" s="20">
        <f t="shared" si="3"/>
        <v>174.35</v>
      </c>
      <c r="U6" s="20">
        <f t="shared" si="3"/>
        <v>144.13999999999999</v>
      </c>
      <c r="V6" s="20">
        <f t="shared" si="3"/>
        <v>2948</v>
      </c>
      <c r="W6" s="20">
        <f t="shared" si="3"/>
        <v>1.21</v>
      </c>
      <c r="X6" s="20">
        <f t="shared" si="3"/>
        <v>2436.36</v>
      </c>
      <c r="Y6" s="21">
        <f>IF(Y7="",NA(),Y7)</f>
        <v>94.33</v>
      </c>
      <c r="Z6" s="21">
        <f t="shared" ref="Z6:AH6" si="4">IF(Z7="",NA(),Z7)</f>
        <v>91.97</v>
      </c>
      <c r="AA6" s="21">
        <f t="shared" si="4"/>
        <v>91.56</v>
      </c>
      <c r="AB6" s="21">
        <f t="shared" si="4"/>
        <v>65.48</v>
      </c>
      <c r="AC6" s="21">
        <f t="shared" si="4"/>
        <v>82.69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966.33</v>
      </c>
      <c r="BL6" s="21">
        <f t="shared" si="7"/>
        <v>958.81</v>
      </c>
      <c r="BM6" s="21">
        <f t="shared" si="7"/>
        <v>1001.3</v>
      </c>
      <c r="BN6" s="21">
        <f t="shared" si="7"/>
        <v>1050.51</v>
      </c>
      <c r="BO6" s="21">
        <f t="shared" si="7"/>
        <v>1108.8</v>
      </c>
      <c r="BP6" s="20" t="str">
        <f>IF(BP7="","",IF(BP7="-","【-】","【"&amp;SUBSTITUTE(TEXT(BP7,"#,##0.00"),"-","△")&amp;"】"))</f>
        <v>【669.11】</v>
      </c>
      <c r="BQ6" s="21">
        <f>IF(BQ7="",NA(),BQ7)</f>
        <v>52.09</v>
      </c>
      <c r="BR6" s="21">
        <f t="shared" ref="BR6:BZ6" si="8">IF(BR7="",NA(),BR7)</f>
        <v>40.159999999999997</v>
      </c>
      <c r="BS6" s="21">
        <f t="shared" si="8"/>
        <v>69.37</v>
      </c>
      <c r="BT6" s="21">
        <f t="shared" si="8"/>
        <v>30.84</v>
      </c>
      <c r="BU6" s="21">
        <f t="shared" si="8"/>
        <v>53.9</v>
      </c>
      <c r="BV6" s="21">
        <f t="shared" si="8"/>
        <v>81.739999999999995</v>
      </c>
      <c r="BW6" s="21">
        <f t="shared" si="8"/>
        <v>82.88</v>
      </c>
      <c r="BX6" s="21">
        <f t="shared" si="8"/>
        <v>81.88</v>
      </c>
      <c r="BY6" s="21">
        <f t="shared" si="8"/>
        <v>82.65</v>
      </c>
      <c r="BZ6" s="21">
        <f t="shared" si="8"/>
        <v>79.63</v>
      </c>
      <c r="CA6" s="20" t="str">
        <f>IF(CA7="","",IF(CA7="-","【-】","【"&amp;SUBSTITUTE(TEXT(CA7,"#,##0.00"),"-","△")&amp;"】"))</f>
        <v>【99.73】</v>
      </c>
      <c r="CB6" s="21">
        <f>IF(CB7="",NA(),CB7)</f>
        <v>301.16000000000003</v>
      </c>
      <c r="CC6" s="21">
        <f t="shared" ref="CC6:CK6" si="9">IF(CC7="",NA(),CC7)</f>
        <v>391.99</v>
      </c>
      <c r="CD6" s="21">
        <f t="shared" si="9"/>
        <v>229.15</v>
      </c>
      <c r="CE6" s="21">
        <f t="shared" si="9"/>
        <v>520.41999999999996</v>
      </c>
      <c r="CF6" s="21">
        <f t="shared" si="9"/>
        <v>297.82</v>
      </c>
      <c r="CG6" s="21">
        <f t="shared" si="9"/>
        <v>194.31</v>
      </c>
      <c r="CH6" s="21">
        <f t="shared" si="9"/>
        <v>190.99</v>
      </c>
      <c r="CI6" s="21">
        <f t="shared" si="9"/>
        <v>187.55</v>
      </c>
      <c r="CJ6" s="21">
        <f t="shared" si="9"/>
        <v>186.3</v>
      </c>
      <c r="CK6" s="21">
        <f t="shared" si="9"/>
        <v>213.66</v>
      </c>
      <c r="CL6" s="20" t="str">
        <f>IF(CL7="","",IF(CL7="-","【-】","【"&amp;SUBSTITUTE(TEXT(CL7,"#,##0.00"),"-","△")&amp;"】"))</f>
        <v>【134.98】</v>
      </c>
      <c r="CM6" s="21">
        <f>IF(CM7="",NA(),CM7)</f>
        <v>30.79</v>
      </c>
      <c r="CN6" s="21">
        <f t="shared" ref="CN6:CV6" si="10">IF(CN7="",NA(),CN7)</f>
        <v>30.29</v>
      </c>
      <c r="CO6" s="21">
        <f t="shared" si="10"/>
        <v>33.64</v>
      </c>
      <c r="CP6" s="21">
        <f t="shared" si="10"/>
        <v>33.14</v>
      </c>
      <c r="CQ6" s="21">
        <f t="shared" si="10"/>
        <v>47.57</v>
      </c>
      <c r="CR6" s="21">
        <f t="shared" si="10"/>
        <v>53.5</v>
      </c>
      <c r="CS6" s="21">
        <f t="shared" si="10"/>
        <v>52.58</v>
      </c>
      <c r="CT6" s="21">
        <f t="shared" si="10"/>
        <v>50.94</v>
      </c>
      <c r="CU6" s="21">
        <f t="shared" si="10"/>
        <v>50.53</v>
      </c>
      <c r="CV6" s="21">
        <f t="shared" si="10"/>
        <v>48.19</v>
      </c>
      <c r="CW6" s="20" t="str">
        <f>IF(CW7="","",IF(CW7="-","【-】","【"&amp;SUBSTITUTE(TEXT(CW7,"#,##0.00"),"-","△")&amp;"】"))</f>
        <v>【59.99】</v>
      </c>
      <c r="CX6" s="21">
        <f>IF(CX7="",NA(),CX7)</f>
        <v>36.83</v>
      </c>
      <c r="CY6" s="21">
        <f t="shared" ref="CY6:DG6" si="11">IF(CY7="",NA(),CY7)</f>
        <v>37.36</v>
      </c>
      <c r="CZ6" s="21">
        <f t="shared" si="11"/>
        <v>37.79</v>
      </c>
      <c r="DA6" s="21">
        <f t="shared" si="11"/>
        <v>39.130000000000003</v>
      </c>
      <c r="DB6" s="21">
        <f t="shared" si="11"/>
        <v>38.869999999999997</v>
      </c>
      <c r="DC6" s="21">
        <f t="shared" si="11"/>
        <v>83.51</v>
      </c>
      <c r="DD6" s="21">
        <f t="shared" si="11"/>
        <v>83.02</v>
      </c>
      <c r="DE6" s="21">
        <f t="shared" si="11"/>
        <v>82.55</v>
      </c>
      <c r="DF6" s="21">
        <f t="shared" si="11"/>
        <v>82.08</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1">
        <f t="shared" si="14"/>
        <v>0.92</v>
      </c>
      <c r="EH6" s="20">
        <f t="shared" si="14"/>
        <v>0</v>
      </c>
      <c r="EI6" s="20">
        <f t="shared" si="14"/>
        <v>0</v>
      </c>
      <c r="EJ6" s="21">
        <f t="shared" si="14"/>
        <v>0.16</v>
      </c>
      <c r="EK6" s="21">
        <f t="shared" si="14"/>
        <v>0.13</v>
      </c>
      <c r="EL6" s="21">
        <f t="shared" si="14"/>
        <v>0.15</v>
      </c>
      <c r="EM6" s="21">
        <f t="shared" si="14"/>
        <v>1.65</v>
      </c>
      <c r="EN6" s="21">
        <f t="shared" si="14"/>
        <v>0.1</v>
      </c>
      <c r="EO6" s="20" t="str">
        <f>IF(EO7="","",IF(EO7="-","【-】","【"&amp;SUBSTITUTE(TEXT(EO7,"#,##0.00"),"-","△")&amp;"】"))</f>
        <v>【0.24】</v>
      </c>
    </row>
    <row r="7" spans="1:145" s="22" customFormat="1" x14ac:dyDescent="0.2">
      <c r="A7" s="14"/>
      <c r="B7" s="23">
        <v>2021</v>
      </c>
      <c r="C7" s="23">
        <v>92151</v>
      </c>
      <c r="D7" s="23">
        <v>47</v>
      </c>
      <c r="E7" s="23">
        <v>17</v>
      </c>
      <c r="F7" s="23">
        <v>1</v>
      </c>
      <c r="G7" s="23">
        <v>0</v>
      </c>
      <c r="H7" s="23" t="s">
        <v>98</v>
      </c>
      <c r="I7" s="23" t="s">
        <v>99</v>
      </c>
      <c r="J7" s="23" t="s">
        <v>100</v>
      </c>
      <c r="K7" s="23" t="s">
        <v>101</v>
      </c>
      <c r="L7" s="23" t="s">
        <v>102</v>
      </c>
      <c r="M7" s="23" t="s">
        <v>103</v>
      </c>
      <c r="N7" s="24" t="s">
        <v>104</v>
      </c>
      <c r="O7" s="24" t="s">
        <v>105</v>
      </c>
      <c r="P7" s="24">
        <v>11.82</v>
      </c>
      <c r="Q7" s="24">
        <v>79.3</v>
      </c>
      <c r="R7" s="24">
        <v>2805</v>
      </c>
      <c r="S7" s="24">
        <v>25130</v>
      </c>
      <c r="T7" s="24">
        <v>174.35</v>
      </c>
      <c r="U7" s="24">
        <v>144.13999999999999</v>
      </c>
      <c r="V7" s="24">
        <v>2948</v>
      </c>
      <c r="W7" s="24">
        <v>1.21</v>
      </c>
      <c r="X7" s="24">
        <v>2436.36</v>
      </c>
      <c r="Y7" s="24">
        <v>94.33</v>
      </c>
      <c r="Z7" s="24">
        <v>91.97</v>
      </c>
      <c r="AA7" s="24">
        <v>91.56</v>
      </c>
      <c r="AB7" s="24">
        <v>65.48</v>
      </c>
      <c r="AC7" s="24">
        <v>82.69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966.33</v>
      </c>
      <c r="BL7" s="24">
        <v>958.81</v>
      </c>
      <c r="BM7" s="24">
        <v>1001.3</v>
      </c>
      <c r="BN7" s="24">
        <v>1050.51</v>
      </c>
      <c r="BO7" s="24">
        <v>1108.8</v>
      </c>
      <c r="BP7" s="24">
        <v>669.11</v>
      </c>
      <c r="BQ7" s="24">
        <v>52.09</v>
      </c>
      <c r="BR7" s="24">
        <v>40.159999999999997</v>
      </c>
      <c r="BS7" s="24">
        <v>69.37</v>
      </c>
      <c r="BT7" s="24">
        <v>30.84</v>
      </c>
      <c r="BU7" s="24">
        <v>53.9</v>
      </c>
      <c r="BV7" s="24">
        <v>81.739999999999995</v>
      </c>
      <c r="BW7" s="24">
        <v>82.88</v>
      </c>
      <c r="BX7" s="24">
        <v>81.88</v>
      </c>
      <c r="BY7" s="24">
        <v>82.65</v>
      </c>
      <c r="BZ7" s="24">
        <v>79.63</v>
      </c>
      <c r="CA7" s="24">
        <v>99.73</v>
      </c>
      <c r="CB7" s="24">
        <v>301.16000000000003</v>
      </c>
      <c r="CC7" s="24">
        <v>391.99</v>
      </c>
      <c r="CD7" s="24">
        <v>229.15</v>
      </c>
      <c r="CE7" s="24">
        <v>520.41999999999996</v>
      </c>
      <c r="CF7" s="24">
        <v>297.82</v>
      </c>
      <c r="CG7" s="24">
        <v>194.31</v>
      </c>
      <c r="CH7" s="24">
        <v>190.99</v>
      </c>
      <c r="CI7" s="24">
        <v>187.55</v>
      </c>
      <c r="CJ7" s="24">
        <v>186.3</v>
      </c>
      <c r="CK7" s="24">
        <v>213.66</v>
      </c>
      <c r="CL7" s="24">
        <v>134.97999999999999</v>
      </c>
      <c r="CM7" s="24">
        <v>30.79</v>
      </c>
      <c r="CN7" s="24">
        <v>30.29</v>
      </c>
      <c r="CO7" s="24">
        <v>33.64</v>
      </c>
      <c r="CP7" s="24">
        <v>33.14</v>
      </c>
      <c r="CQ7" s="24">
        <v>47.57</v>
      </c>
      <c r="CR7" s="24">
        <v>53.5</v>
      </c>
      <c r="CS7" s="24">
        <v>52.58</v>
      </c>
      <c r="CT7" s="24">
        <v>50.94</v>
      </c>
      <c r="CU7" s="24">
        <v>50.53</v>
      </c>
      <c r="CV7" s="24">
        <v>48.19</v>
      </c>
      <c r="CW7" s="24">
        <v>59.99</v>
      </c>
      <c r="CX7" s="24">
        <v>36.83</v>
      </c>
      <c r="CY7" s="24">
        <v>37.36</v>
      </c>
      <c r="CZ7" s="24">
        <v>37.79</v>
      </c>
      <c r="DA7" s="24">
        <v>39.130000000000003</v>
      </c>
      <c r="DB7" s="24">
        <v>38.869999999999997</v>
      </c>
      <c r="DC7" s="24">
        <v>83.51</v>
      </c>
      <c r="DD7" s="24">
        <v>83.02</v>
      </c>
      <c r="DE7" s="24">
        <v>82.55</v>
      </c>
      <c r="DF7" s="24">
        <v>82.08</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0.92</v>
      </c>
      <c r="EH7" s="24">
        <v>0</v>
      </c>
      <c r="EI7" s="24">
        <v>0</v>
      </c>
      <c r="EJ7" s="24">
        <v>0.16</v>
      </c>
      <c r="EK7" s="24">
        <v>0.13</v>
      </c>
      <c r="EL7" s="24">
        <v>0.15</v>
      </c>
      <c r="EM7" s="24">
        <v>1.65</v>
      </c>
      <c r="EN7" s="24">
        <v>0.1</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2023-01-24T02:48:42Z</cp:lastPrinted>
  <dcterms:created xsi:type="dcterms:W3CDTF">2023-01-12T23:52:41Z</dcterms:created>
  <dcterms:modified xsi:type="dcterms:W3CDTF">2023-01-31T04:31:12Z</dcterms:modified>
  <cp:category/>
</cp:coreProperties>
</file>