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3那須烏山市（修正待ち）\07 修正（0306）\【那須烏山市】 修正\【那須烏山市】 修正\"/>
    </mc:Choice>
  </mc:AlternateContent>
  <xr:revisionPtr revIDLastSave="0" documentId="13_ncr:1_{03BEAC34-85A7-4D8E-A372-3555394E169E}" xr6:coauthVersionLast="47" xr6:coauthVersionMax="47" xr10:uidLastSave="{00000000-0000-0000-0000-000000000000}"/>
  <workbookProtection workbookAlgorithmName="SHA-512" workbookHashValue="DkUCDEapM0MCiSzoY2MhHwMBvI47kqE5yts+RNfKjs/H2necCkyy5rU2dTMoDjWziMs+PwBkm66ZRu4jWIVsWA==" workbookSaltValue="utB7UowmyJLZQBiddZfYXw==" workbookSpinCount="100000" lockStructure="1"/>
  <bookViews>
    <workbookView xWindow="28680" yWindow="16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AL10" i="4"/>
  <c r="I10" i="4"/>
  <c r="B10" i="4"/>
  <c r="I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<sst xmlns="http://schemas.openxmlformats.org/spreadsheetml/2006/main" count="236" uniqueCount="122">
  <si>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</si>
  <si>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</si>
  <si>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</si>
  <si>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</si>
  <si>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</si>
  <si>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</si>
  <si>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</si>
  <si>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</si>
  <si>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</si>
  <si>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</si>
  <si>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</si>
  <si>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</si>
  <si>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</si>
  <si>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</si>
  <si>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</si>
  <si>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</si>
  <si>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</si>
  <si>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</si>
  <si>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</si>
  <si>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</si>
  <si>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</si>
  <si>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</si>
  <si>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</si>
  <si>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</si>
  <si>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</si>
  <si>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</si>
  <si>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</si>
  <si>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</si>
  <si>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</si>
  <si>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</si>
  <si>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</si>
  <si>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</si>
  <si>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</si>
  <si>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</si>
  <si>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</si>
  <si>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</si>
  <si>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</si>
  <si>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</si>
  <si>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</si>
  <si>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</si>
  <si>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</si>
  <si>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</si>
  <si>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</si>
  <si>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</si>
  <si>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</si>
  <si>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</si>
  <si>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</si>
  <si>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</si>
  <si>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</si>
  <si>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</si>
  <si>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</si>
  <si>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</si>
  <si>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</si>
  <si>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</si>
  <si>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</si>
  <si>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</si>
  <si>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</si>
  <si>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</si>
  <si>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</si>
  <si>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</si>
  <si>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</si>
  <si>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</si>
  <si>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</si>
  <si>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</si>
  <si>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</si>
  <si>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</si>
  <si>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</si>
  <si>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</si>
  <si>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</si>
  <si>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</si>
  <si>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</si>
  <si>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</si>
  <si>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</si>
  <si>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</si>
  <si>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</si>
  <si>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</si>
  <si>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</si>
  <si>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</si>
  <si>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</si>
  <si>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</si>
  <si>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</si>
  <si>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</si>
  <si>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</si>
  <si>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</si>
  <si>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</si>
  <si>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</si>
  <si>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</si>
  <si>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</si>
  <si>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</si>
  <si>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</si>
  <si>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</si>
  <si>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</si>
  <si>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</si>
  <si>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</si>
  <si>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</si>
  <si>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</si>
  <si>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</si>
  <si>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</si>
  <si>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</si>
  <si>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</si>
  <si>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</si>
  <si>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</si>
  <si>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</si>
  <si>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</si>
  <si>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</si>
  <si>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</si>
  <si>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</si>
  <si>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</si>
  <si>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</si>
  <si>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</si>
  <si>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</si>
  <si>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</si>
  <si>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</si>
  <si>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</si>
  <si>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</si>
  <si>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</si>
  <si>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</si>
  <si>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</si>
  <si>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</si>
  <si>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水洗化率向上に向けた取組を継続的に行い、更なる経営権全化に向けた対策を検討していく必要がある。将来的に予想される、施設及び管渠の更新等については計画性を持ち対応していく必要がある。</t>
    <rPh sb="1" eb="5">
      <t>スイセンカリツ</t>
    </rPh>
    <rPh sb="5" eb="7">
      <t>コウジョウ</t>
    </rPh>
    <rPh sb="8" eb="9">
      <t>ム</t>
    </rPh>
    <rPh sb="11" eb="13">
      <t>トリクミ</t>
    </rPh>
    <rPh sb="14" eb="17">
      <t>ケイゾクテキ</t>
    </rPh>
    <rPh sb="18" eb="19">
      <t>オコナ</t>
    </rPh>
    <rPh sb="21" eb="22">
      <t>サラ</t>
    </rPh>
    <rPh sb="24" eb="27">
      <t>ケイエイケン</t>
    </rPh>
    <rPh sb="27" eb="28">
      <t>ゼン</t>
    </rPh>
    <rPh sb="28" eb="29">
      <t>カ</t>
    </rPh>
    <rPh sb="30" eb="31">
      <t>ム</t>
    </rPh>
    <rPh sb="33" eb="35">
      <t>タイサク</t>
    </rPh>
    <rPh sb="36" eb="38">
      <t>ケントウ</t>
    </rPh>
    <rPh sb="42" eb="44">
      <t>ヒツヨウ</t>
    </rPh>
    <rPh sb="48" eb="51">
      <t>ショウライテキ</t>
    </rPh>
    <rPh sb="52" eb="54">
      <t>ヨソウ</t>
    </rPh>
    <rPh sb="58" eb="61">
      <t>シセツオヨ</t>
    </rPh>
    <rPh sb="62" eb="64">
      <t>カンキョ</t>
    </rPh>
    <rPh sb="65" eb="67">
      <t>コウシン</t>
    </rPh>
    <rPh sb="67" eb="68">
      <t>トウ</t>
    </rPh>
    <rPh sb="73" eb="76">
      <t>ケイカクセイ</t>
    </rPh>
    <rPh sb="77" eb="78">
      <t>モ</t>
    </rPh>
    <rPh sb="79" eb="81">
      <t>タイオウ</t>
    </rPh>
    <rPh sb="85" eb="87">
      <t>ヒツヨウ</t>
    </rPh>
    <phoneticPr fontId="4"/>
  </si>
  <si>
    <t>　管渠整備計画に基づいた新設の管渠工事は令和元年度までで終了した。平成１５年３月３１日供用開始のため、耐用年数内ではあるが、将来的には更新等の高額な工事が予想されるため、令和３年度よりストックマネジメント計画を策定し長寿命化対策を行っている。</t>
    <rPh sb="1" eb="3">
      <t>カンキョ</t>
    </rPh>
    <rPh sb="3" eb="7">
      <t>セイビケイカク</t>
    </rPh>
    <rPh sb="8" eb="9">
      <t>モト</t>
    </rPh>
    <rPh sb="12" eb="14">
      <t>シンセツ</t>
    </rPh>
    <rPh sb="15" eb="17">
      <t>カンキョ</t>
    </rPh>
    <rPh sb="17" eb="19">
      <t>コウジ</t>
    </rPh>
    <rPh sb="20" eb="25">
      <t>レイワガンネンド</t>
    </rPh>
    <rPh sb="28" eb="30">
      <t>シュウリョウ</t>
    </rPh>
    <rPh sb="33" eb="35">
      <t>ヘイセイ</t>
    </rPh>
    <rPh sb="37" eb="38">
      <t>ネン</t>
    </rPh>
    <rPh sb="39" eb="40">
      <t>ガツ</t>
    </rPh>
    <rPh sb="42" eb="43">
      <t>ニチ</t>
    </rPh>
    <rPh sb="43" eb="47">
      <t>キョウヨウカイシ</t>
    </rPh>
    <rPh sb="51" eb="56">
      <t>タイヨウネンスウナイ</t>
    </rPh>
    <rPh sb="62" eb="65">
      <t>ショウライテキ</t>
    </rPh>
    <rPh sb="67" eb="69">
      <t>コウシン</t>
    </rPh>
    <rPh sb="69" eb="70">
      <t>トウ</t>
    </rPh>
    <rPh sb="71" eb="73">
      <t>コウガク</t>
    </rPh>
    <rPh sb="74" eb="76">
      <t>コウジ</t>
    </rPh>
    <rPh sb="77" eb="79">
      <t>ヨソウ</t>
    </rPh>
    <rPh sb="85" eb="87">
      <t>レイワ</t>
    </rPh>
    <rPh sb="88" eb="90">
      <t>ネンド</t>
    </rPh>
    <rPh sb="102" eb="104">
      <t>ケイカク</t>
    </rPh>
    <rPh sb="105" eb="107">
      <t>サクテイ</t>
    </rPh>
    <rPh sb="108" eb="114">
      <t>チョウジュミョウカタイサク</t>
    </rPh>
    <rPh sb="115" eb="116">
      <t>オコナ</t>
    </rPh>
    <phoneticPr fontId="4"/>
  </si>
  <si>
    <t>　経費回収率と汚水処理原価について類似団体と比較するといまだに改善しなくてはならない状態である。また、供用開始区域内において様々な事情から下水道への接続が進まず水洗化率が低い状態となっているため、一般会計繰入金に頼らざるを得ない状況である。このような課題に対応し、健全で持続的な事業経営を実現するため令和５年度から地方公営企業法を適用した。</t>
    <rPh sb="1" eb="3">
      <t>ケイヒ</t>
    </rPh>
    <rPh sb="3" eb="6">
      <t>カイシ</t>
    </rPh>
    <rPh sb="7" eb="9">
      <t>オスイ</t>
    </rPh>
    <rPh sb="9" eb="13">
      <t>ショリゲンカ</t>
    </rPh>
    <rPh sb="17" eb="19">
      <t>ルイジ</t>
    </rPh>
    <rPh sb="19" eb="21">
      <t>ダンタイ</t>
    </rPh>
    <rPh sb="22" eb="24">
      <t>ヒカク</t>
    </rPh>
    <rPh sb="31" eb="33">
      <t>カイゼン</t>
    </rPh>
    <rPh sb="42" eb="44">
      <t>ジョウタイ</t>
    </rPh>
    <rPh sb="51" eb="58">
      <t>キョウヨウカイシクイキナイ</t>
    </rPh>
    <rPh sb="62" eb="64">
      <t>サマザマ</t>
    </rPh>
    <rPh sb="65" eb="67">
      <t>ジジョウ</t>
    </rPh>
    <rPh sb="69" eb="72">
      <t>ゲスイドウ</t>
    </rPh>
    <rPh sb="74" eb="76">
      <t>セツゾク</t>
    </rPh>
    <rPh sb="77" eb="78">
      <t>スス</t>
    </rPh>
    <rPh sb="80" eb="84">
      <t>スイセンカリツ</t>
    </rPh>
    <rPh sb="85" eb="86">
      <t>ヒク</t>
    </rPh>
    <rPh sb="87" eb="89">
      <t>ジョウタイ</t>
    </rPh>
    <rPh sb="98" eb="105">
      <t>イッパンカイケイクリイレキン</t>
    </rPh>
    <rPh sb="106" eb="107">
      <t>タヨ</t>
    </rPh>
    <rPh sb="111" eb="112">
      <t>エ</t>
    </rPh>
    <rPh sb="114" eb="116">
      <t>ジョウキョウ</t>
    </rPh>
    <rPh sb="125" eb="127">
      <t>カダイ</t>
    </rPh>
    <rPh sb="128" eb="130">
      <t>タイオウ</t>
    </rPh>
    <rPh sb="132" eb="134">
      <t>ケンゼン</t>
    </rPh>
    <rPh sb="135" eb="138">
      <t>ジゾクテキ</t>
    </rPh>
    <rPh sb="139" eb="143">
      <t>ジギョウケイエイ</t>
    </rPh>
    <rPh sb="144" eb="146">
      <t>ジツゲン</t>
    </rPh>
    <rPh sb="150" eb="152">
      <t>レイワ</t>
    </rPh>
    <rPh sb="153" eb="15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</si>
</sst>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0.92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36B-43B2-9E30-64FEA208C2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c:v>
                </c:pt>
                <c:pt idx="4">
                  <c:v>0.09</c:v>
                </c:pt>
              </c:numCache>
            </c:numRef>
          </c:val>
          <c:smooth val="0"/>
          <c:extLst>
            <c:ext xmlns:c16="http://schemas.microsoft.com/office/drawing/2014/chart" uri="{C3380CC4-5D6E-409C-BE32-E72D297353CC}">
              <c16:uniqueId val="{00000001-B36B-43B2-9E30-64FEA208C2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30.29</c:v>
                </c:pt>
                <c:pt idx="1">
                  <c:v>33.64</c:v>
                </c:pt>
                <c:pt idx="2">
                  <c:v>33.14</c:v>
                </c:pt>
                <c:pt idx="3">
                  <c:v>47.57</c:v>
                </c:pt>
                <c:pt idx="4">
                  <c:v>47.91</c:v>
                </c:pt>
              </c:numCache>
            </c:numRef>
          </c:val>
          <c:extLst>
            <c:ext xmlns:c16="http://schemas.microsoft.com/office/drawing/2014/chart" uri="{C3380CC4-5D6E-409C-BE32-E72D297353CC}">
              <c16:uniqueId val="{00000000-B2F0-438C-A44F-341122A35F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48.19</c:v>
                </c:pt>
                <c:pt idx="4">
                  <c:v>47.32</c:v>
                </c:pt>
              </c:numCache>
            </c:numRef>
          </c:val>
          <c:smooth val="0"/>
          <c:extLst>
            <c:ext xmlns:c16="http://schemas.microsoft.com/office/drawing/2014/chart" uri="{C3380CC4-5D6E-409C-BE32-E72D297353CC}">
              <c16:uniqueId val="{00000001-B2F0-438C-A44F-341122A35F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37.36</c:v>
                </c:pt>
                <c:pt idx="1">
                  <c:v>37.79</c:v>
                </c:pt>
                <c:pt idx="2">
                  <c:v>39.130000000000003</c:v>
                </c:pt>
                <c:pt idx="3">
                  <c:v>38.869999999999997</c:v>
                </c:pt>
                <c:pt idx="4">
                  <c:v>39.51</c:v>
                </c:pt>
              </c:numCache>
            </c:numRef>
          </c:val>
          <c:extLst>
            <c:ext xmlns:c16="http://schemas.microsoft.com/office/drawing/2014/chart" uri="{C3380CC4-5D6E-409C-BE32-E72D297353CC}">
              <c16:uniqueId val="{00000000-4C70-4972-83C3-776EA84B37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82.26</c:v>
                </c:pt>
                <c:pt idx="4">
                  <c:v>81.33</c:v>
                </c:pt>
              </c:numCache>
            </c:numRef>
          </c:val>
          <c:smooth val="0"/>
          <c:extLst>
            <c:ext xmlns:c16="http://schemas.microsoft.com/office/drawing/2014/chart" uri="{C3380CC4-5D6E-409C-BE32-E72D297353CC}">
              <c16:uniqueId val="{00000001-4C70-4972-83C3-776EA84B37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91.97</c:v>
                </c:pt>
                <c:pt idx="1">
                  <c:v>91.56</c:v>
                </c:pt>
                <c:pt idx="2">
                  <c:v>65.48</c:v>
                </c:pt>
                <c:pt idx="3">
                  <c:v>82.69</c:v>
                </c:pt>
                <c:pt idx="4">
                  <c:v>98.77</c:v>
                </c:pt>
              </c:numCache>
            </c:numRef>
          </c:val>
          <c:extLst>
            <c:ext xmlns:c16="http://schemas.microsoft.com/office/drawing/2014/chart" uri="{C3380CC4-5D6E-409C-BE32-E72D297353CC}">
              <c16:uniqueId val="{00000000-628D-4745-B99D-90AEDF7959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D-4745-B99D-90AEDF7959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EE-45C2-A425-C47A0BBA1C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EE-45C2-A425-C47A0BBA1C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48-4777-8951-37005B8DD4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48-4777-8951-37005B8DD4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8D-4DF4-9642-45EB15B71E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8D-4DF4-9642-45EB15B71E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CA-4EAF-BC73-32BBEFFD6C6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CA-4EAF-BC73-32BBEFFD6C6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3E-4888-B407-4316AA4E83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1108.8</c:v>
                </c:pt>
                <c:pt idx="4">
                  <c:v>1194.56</c:v>
                </c:pt>
              </c:numCache>
            </c:numRef>
          </c:val>
          <c:smooth val="0"/>
          <c:extLst>
            <c:ext xmlns:c16="http://schemas.microsoft.com/office/drawing/2014/chart" uri="{C3380CC4-5D6E-409C-BE32-E72D297353CC}">
              <c16:uniqueId val="{00000001-9F3E-4888-B407-4316AA4E83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40.159999999999997</c:v>
                </c:pt>
                <c:pt idx="1">
                  <c:v>69.37</c:v>
                </c:pt>
                <c:pt idx="2">
                  <c:v>30.84</c:v>
                </c:pt>
                <c:pt idx="3">
                  <c:v>53.9</c:v>
                </c:pt>
                <c:pt idx="4">
                  <c:v>66.2</c:v>
                </c:pt>
              </c:numCache>
            </c:numRef>
          </c:val>
          <c:extLst>
            <c:ext xmlns:c16="http://schemas.microsoft.com/office/drawing/2014/chart" uri="{C3380CC4-5D6E-409C-BE32-E72D297353CC}">
              <c16:uniqueId val="{00000000-688E-4A20-83AD-5A9398E9C7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79.63</c:v>
                </c:pt>
                <c:pt idx="4">
                  <c:v>76.78</c:v>
                </c:pt>
              </c:numCache>
            </c:numRef>
          </c:val>
          <c:smooth val="0"/>
          <c:extLst>
            <c:ext xmlns:c16="http://schemas.microsoft.com/office/drawing/2014/chart" uri="{C3380CC4-5D6E-409C-BE32-E72D297353CC}">
              <c16:uniqueId val="{00000001-688E-4A20-83AD-5A9398E9C7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391.99</c:v>
                </c:pt>
                <c:pt idx="1">
                  <c:v>229.15</c:v>
                </c:pt>
                <c:pt idx="2">
                  <c:v>520.41999999999996</c:v>
                </c:pt>
                <c:pt idx="3">
                  <c:v>297.82</c:v>
                </c:pt>
                <c:pt idx="4">
                  <c:v>241.73</c:v>
                </c:pt>
              </c:numCache>
            </c:numRef>
          </c:val>
          <c:extLst>
            <c:ext xmlns:c16="http://schemas.microsoft.com/office/drawing/2014/chart" uri="{C3380CC4-5D6E-409C-BE32-E72D297353CC}">
              <c16:uniqueId val="{00000000-441E-410B-8F67-EA5AA250E9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213.66</c:v>
                </c:pt>
                <c:pt idx="4">
                  <c:v>224.31</c:v>
                </c:pt>
              </c:numCache>
            </c:numRef>
          </c:val>
          <c:smooth val="0"/>
          <c:extLst>
            <c:ext xmlns:c16="http://schemas.microsoft.com/office/drawing/2014/chart" uri="{C3380CC4-5D6E-409C-BE32-E72D297353CC}">
              <c16:uniqueId val="{00000001-441E-410B-8F67-EA5AA250E9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栃木県　那須烏山市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0" t="s">
        <v>9</v>
      </c>
      <c r="BM7" s="71"/>
      <c r="BN7" s="71"/>
      <c r="BO7" s="71"/>
      <c r="BP7" s="71"/>
      <c r="BQ7" s="71"/>
      <c r="BR7" s="71"/>
      <c r="BS7" s="71"/>
      <c r="BT7" s="71"/>
      <c r="BU7" s="71"/>
      <c r="BV7" s="71"/>
      <c r="BW7" s="71"/>
      <c r="BX7" s="71"/>
      <c r="BY7" s="72"/>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45">
        <f>データ!S6</f>
        <v>24601</v>
      </c>
      <c r="AM8" s="45"/>
      <c r="AN8" s="45"/>
      <c r="AO8" s="45"/>
      <c r="AP8" s="45"/>
      <c r="AQ8" s="45"/>
      <c r="AR8" s="45"/>
      <c r="AS8" s="45"/>
      <c r="AT8" s="46">
        <f>データ!T6</f>
        <v>174.35</v>
      </c>
      <c r="AU8" s="46"/>
      <c r="AV8" s="46"/>
      <c r="AW8" s="46"/>
      <c r="AX8" s="46"/>
      <c r="AY8" s="46"/>
      <c r="AZ8" s="46"/>
      <c r="BA8" s="46"/>
      <c r="BB8" s="46">
        <f>データ!U6</f>
        <v>141.1</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11.92</v>
      </c>
      <c r="Q10" s="46"/>
      <c r="R10" s="46"/>
      <c r="S10" s="46"/>
      <c r="T10" s="46"/>
      <c r="U10" s="46"/>
      <c r="V10" s="46"/>
      <c r="W10" s="46">
        <f>データ!Q6</f>
        <v>96</v>
      </c>
      <c r="X10" s="46"/>
      <c r="Y10" s="46"/>
      <c r="Z10" s="46"/>
      <c r="AA10" s="46"/>
      <c r="AB10" s="46"/>
      <c r="AC10" s="46"/>
      <c r="AD10" s="45">
        <f>データ!R6</f>
        <v>2805</v>
      </c>
      <c r="AE10" s="45"/>
      <c r="AF10" s="45"/>
      <c r="AG10" s="45"/>
      <c r="AH10" s="45"/>
      <c r="AI10" s="45"/>
      <c r="AJ10" s="45"/>
      <c r="AK10" s="2"/>
      <c r="AL10" s="45">
        <f>データ!V6</f>
        <v>2913</v>
      </c>
      <c r="AM10" s="45"/>
      <c r="AN10" s="45"/>
      <c r="AO10" s="45"/>
      <c r="AP10" s="45"/>
      <c r="AQ10" s="45"/>
      <c r="AR10" s="45"/>
      <c r="AS10" s="45"/>
      <c r="AT10" s="46">
        <f>データ!W6</f>
        <v>1.21</v>
      </c>
      <c r="AU10" s="46"/>
      <c r="AV10" s="46"/>
      <c r="AW10" s="46"/>
      <c r="AX10" s="46"/>
      <c r="AY10" s="46"/>
      <c r="AZ10" s="46"/>
      <c r="BA10" s="46"/>
      <c r="BB10" s="46">
        <f>データ!X6</f>
        <v>2407.44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61"/>
      <c r="BN16" s="61"/>
      <c r="BO16" s="61"/>
      <c r="BP16" s="61"/>
      <c r="BQ16" s="61"/>
      <c r="BR16" s="61"/>
      <c r="BS16" s="61"/>
      <c r="BT16" s="61"/>
      <c r="BU16" s="61"/>
      <c r="BV16" s="61"/>
      <c r="BW16" s="61"/>
      <c r="BX16" s="61"/>
      <c r="BY16" s="61"/>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N9aCN5w6C1OyRO7za4Vu3TG+3sBnkcfGUgZgONzV5FKhKTfnua7vd9u9+f3UidA2ZNxqMMUhcK5tI1BwAaZDcQ==" saltValue="ONYAroWvqGVzZZkqey3L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92151</v>
      </c>
      <c r="D6" s="19">
        <f t="shared" si="3"/>
        <v>47</v>
      </c>
      <c r="E6" s="19">
        <f t="shared" si="3"/>
        <v>17</v>
      </c>
      <c r="F6" s="19">
        <f t="shared" si="3"/>
        <v>1</v>
      </c>
      <c r="G6" s="19">
        <f t="shared" si="3"/>
        <v>0</v>
      </c>
      <c r="H6" s="19" t="str">
        <f t="shared" si="3"/>
        <v>栃木県　那須烏山市</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11.92</v>
      </c>
      <c r="Q6" s="20">
        <f t="shared" si="3"/>
        <v>96</v>
      </c>
      <c r="R6" s="20">
        <f t="shared" si="3"/>
        <v>2805</v>
      </c>
      <c r="S6" s="20">
        <f t="shared" si="3"/>
        <v>24601</v>
      </c>
      <c r="T6" s="20">
        <f t="shared" si="3"/>
        <v>174.35</v>
      </c>
      <c r="U6" s="20">
        <f t="shared" si="3"/>
        <v>141.1</v>
      </c>
      <c r="V6" s="20">
        <f t="shared" si="3"/>
        <v>2913</v>
      </c>
      <c r="W6" s="20">
        <f t="shared" si="3"/>
        <v>1.21</v>
      </c>
      <c r="X6" s="20">
        <f t="shared" si="3"/>
        <v>2407.44</v>
      </c>
      <c r="Y6" s="21">
        <f>IF(Y7="",NA(),Y7)</f>
        <v>91.97</v>
      </c>
      <c r="Z6" s="21">
        <f t="shared" ref="Z6:AH6" si="4">IF(Z7="",NA(),Z7)</f>
        <v>91.56</v>
      </c>
      <c r="AA6" s="21">
        <f t="shared" si="4"/>
        <v>65.48</v>
      </c>
      <c r="AB6" s="21">
        <f t="shared" si="4"/>
        <v>82.69</v>
      </c>
      <c r="AC6" s="21">
        <f t="shared" si="4"/>
        <v>98.77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958.81</v>
      </c>
      <c r="BL6" s="21">
        <f t="shared" si="7"/>
        <v>1001.3</v>
      </c>
      <c r="BM6" s="21">
        <f t="shared" si="7"/>
        <v>1050.51</v>
      </c>
      <c r="BN6" s="21">
        <f t="shared" si="7"/>
        <v>1108.8</v>
      </c>
      <c r="BO6" s="21">
        <f t="shared" si="7"/>
        <v>1194.56</v>
      </c>
      <c r="BP6" s="20" t="str">
        <f>IF(BP7="","",IF(BP7="-","【-】","【"&amp;SUBSTITUTE(TEXT(BP7,"#,##0.00"),"-","△")&amp;"】"))</f>
        <v>【652.82】</v>
      </c>
      <c r="BQ6" s="21">
        <f>IF(BQ7="",NA(),BQ7)</f>
        <v>40.159999999999997</v>
      </c>
      <c r="BR6" s="21">
        <f t="shared" ref="BR6:BZ6" si="8">IF(BR7="",NA(),BR7)</f>
        <v>69.37</v>
      </c>
      <c r="BS6" s="21">
        <f t="shared" si="8"/>
        <v>30.84</v>
      </c>
      <c r="BT6" s="21">
        <f t="shared" si="8"/>
        <v>53.9</v>
      </c>
      <c r="BU6" s="21">
        <f t="shared" si="8"/>
        <v>66.2</v>
      </c>
      <c r="BV6" s="21">
        <f t="shared" si="8"/>
        <v>82.88</v>
      </c>
      <c r="BW6" s="21">
        <f t="shared" si="8"/>
        <v>81.88</v>
      </c>
      <c r="BX6" s="21">
        <f t="shared" si="8"/>
        <v>82.65</v>
      </c>
      <c r="BY6" s="21">
        <f t="shared" si="8"/>
        <v>79.63</v>
      </c>
      <c r="BZ6" s="21">
        <f t="shared" si="8"/>
        <v>76.78</v>
      </c>
      <c r="CA6" s="20" t="str">
        <f>IF(CA7="","",IF(CA7="-","【-】","【"&amp;SUBSTITUTE(TEXT(CA7,"#,##0.00"),"-","△")&amp;"】"))</f>
        <v>【97.61】</v>
      </c>
      <c r="CB6" s="21">
        <f>IF(CB7="",NA(),CB7)</f>
        <v>391.99</v>
      </c>
      <c r="CC6" s="21">
        <f t="shared" ref="CC6:CK6" si="9">IF(CC7="",NA(),CC7)</f>
        <v>229.15</v>
      </c>
      <c r="CD6" s="21">
        <f t="shared" si="9"/>
        <v>520.41999999999996</v>
      </c>
      <c r="CE6" s="21">
        <f t="shared" si="9"/>
        <v>297.82</v>
      </c>
      <c r="CF6" s="21">
        <f t="shared" si="9"/>
        <v>241.73</v>
      </c>
      <c r="CG6" s="21">
        <f t="shared" si="9"/>
        <v>190.99</v>
      </c>
      <c r="CH6" s="21">
        <f t="shared" si="9"/>
        <v>187.55</v>
      </c>
      <c r="CI6" s="21">
        <f t="shared" si="9"/>
        <v>186.3</v>
      </c>
      <c r="CJ6" s="21">
        <f t="shared" si="9"/>
        <v>213.66</v>
      </c>
      <c r="CK6" s="21">
        <f t="shared" si="9"/>
        <v>224.31</v>
      </c>
      <c r="CL6" s="20" t="str">
        <f>IF(CL7="","",IF(CL7="-","【-】","【"&amp;SUBSTITUTE(TEXT(CL7,"#,##0.00"),"-","△")&amp;"】"))</f>
        <v>【138.29】</v>
      </c>
      <c r="CM6" s="21">
        <f>IF(CM7="",NA(),CM7)</f>
        <v>30.29</v>
      </c>
      <c r="CN6" s="21">
        <f t="shared" ref="CN6:CV6" si="10">IF(CN7="",NA(),CN7)</f>
        <v>33.64</v>
      </c>
      <c r="CO6" s="21">
        <f t="shared" si="10"/>
        <v>33.14</v>
      </c>
      <c r="CP6" s="21">
        <f t="shared" si="10"/>
        <v>47.57</v>
      </c>
      <c r="CQ6" s="21">
        <f t="shared" si="10"/>
        <v>47.91</v>
      </c>
      <c r="CR6" s="21">
        <f t="shared" si="10"/>
        <v>52.58</v>
      </c>
      <c r="CS6" s="21">
        <f t="shared" si="10"/>
        <v>50.94</v>
      </c>
      <c r="CT6" s="21">
        <f t="shared" si="10"/>
        <v>50.53</v>
      </c>
      <c r="CU6" s="21">
        <f t="shared" si="10"/>
        <v>48.19</v>
      </c>
      <c r="CV6" s="21">
        <f t="shared" si="10"/>
        <v>47.32</v>
      </c>
      <c r="CW6" s="20" t="str">
        <f>IF(CW7="","",IF(CW7="-","【-】","【"&amp;SUBSTITUTE(TEXT(CW7,"#,##0.00"),"-","△")&amp;"】"))</f>
        <v>【59.10】</v>
      </c>
      <c r="CX6" s="21">
        <f>IF(CX7="",NA(),CX7)</f>
        <v>37.36</v>
      </c>
      <c r="CY6" s="21">
        <f t="shared" ref="CY6:DG6" si="11">IF(CY7="",NA(),CY7)</f>
        <v>37.79</v>
      </c>
      <c r="CZ6" s="21">
        <f t="shared" si="11"/>
        <v>39.130000000000003</v>
      </c>
      <c r="DA6" s="21">
        <f t="shared" si="11"/>
        <v>38.869999999999997</v>
      </c>
      <c r="DB6" s="21">
        <f t="shared" si="11"/>
        <v>39.51</v>
      </c>
      <c r="DC6" s="21">
        <f t="shared" si="11"/>
        <v>83.02</v>
      </c>
      <c r="DD6" s="21">
        <f t="shared" si="11"/>
        <v>82.55</v>
      </c>
      <c r="DE6" s="21">
        <f t="shared" si="11"/>
        <v>82.08</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0.92</v>
      </c>
      <c r="EG6" s="20">
        <f t="shared" si="14"/>
        <v>0</v>
      </c>
      <c r="EH6" s="20">
        <f t="shared" si="14"/>
        <v>0</v>
      </c>
      <c r="EI6" s="20">
        <f t="shared" si="14"/>
        <v>0</v>
      </c>
      <c r="EJ6" s="21">
        <f t="shared" si="14"/>
        <v>0.13</v>
      </c>
      <c r="EK6" s="21">
        <f t="shared" si="14"/>
        <v>0.15</v>
      </c>
      <c r="EL6" s="21">
        <f t="shared" si="14"/>
        <v>1.65</v>
      </c>
      <c r="EM6" s="21">
        <f t="shared" si="14"/>
        <v>0.1</v>
      </c>
      <c r="EN6" s="21">
        <f t="shared" si="14"/>
        <v>0.09</v>
      </c>
      <c r="EO6" s="20" t="str">
        <f>IF(EO7="","",IF(EO7="-","【-】","【"&amp;SUBSTITUTE(TEXT(EO7,"#,##0.00"),"-","△")&amp;"】"))</f>
        <v>【0.23】</v>
      </c>
    </row>
    <row r="7" spans="1:145" s="22" customFormat="1" x14ac:dyDescent="0.2">
      <c r="A7" s="14"/>
      <c r="B7" s="23">
        <v>2022</v>
      </c>
      <c r="C7" s="23">
        <v>92151</v>
      </c>
      <c r="D7" s="23">
        <v>47</v>
      </c>
      <c r="E7" s="23">
        <v>17</v>
      </c>
      <c r="F7" s="23">
        <v>1</v>
      </c>
      <c r="G7" s="23">
        <v>0</v>
      </c>
      <c r="H7" s="23" t="s">
        <v>98</v>
      </c>
      <c r="I7" s="23" t="s">
        <v>99</v>
      </c>
      <c r="J7" s="23" t="s">
        <v>100</v>
      </c>
      <c r="K7" s="23" t="s">
        <v>101</v>
      </c>
      <c r="L7" s="23" t="s">
        <v>102</v>
      </c>
      <c r="M7" s="23" t="s">
        <v>103</v>
      </c>
      <c r="N7" s="24" t="s">
        <v>104</v>
      </c>
      <c r="O7" s="24" t="s">
        <v>105</v>
      </c>
      <c r="P7" s="24">
        <v>11.92</v>
      </c>
      <c r="Q7" s="24">
        <v>96</v>
      </c>
      <c r="R7" s="24">
        <v>2805</v>
      </c>
      <c r="S7" s="24">
        <v>24601</v>
      </c>
      <c r="T7" s="24">
        <v>174.35</v>
      </c>
      <c r="U7" s="24">
        <v>141.1</v>
      </c>
      <c r="V7" s="24">
        <v>2913</v>
      </c>
      <c r="W7" s="24">
        <v>1.21</v>
      </c>
      <c r="X7" s="24">
        <v>2407.44</v>
      </c>
      <c r="Y7" s="24">
        <v>91.97</v>
      </c>
      <c r="Z7" s="24">
        <v>91.56</v>
      </c>
      <c r="AA7" s="24">
        <v>65.48</v>
      </c>
      <c r="AB7" s="24">
        <v>82.69</v>
      </c>
      <c r="AC7" s="24">
        <v>98.77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958.81</v>
      </c>
      <c r="BL7" s="24">
        <v>1001.3</v>
      </c>
      <c r="BM7" s="24">
        <v>1050.51</v>
      </c>
      <c r="BN7" s="24">
        <v>1108.8</v>
      </c>
      <c r="BO7" s="24">
        <v>1194.56</v>
      </c>
      <c r="BP7" s="24">
        <v>652.82000000000005</v>
      </c>
      <c r="BQ7" s="24">
        <v>40.159999999999997</v>
      </c>
      <c r="BR7" s="24">
        <v>69.37</v>
      </c>
      <c r="BS7" s="24">
        <v>30.84</v>
      </c>
      <c r="BT7" s="24">
        <v>53.9</v>
      </c>
      <c r="BU7" s="24">
        <v>66.2</v>
      </c>
      <c r="BV7" s="24">
        <v>82.88</v>
      </c>
      <c r="BW7" s="24">
        <v>81.88</v>
      </c>
      <c r="BX7" s="24">
        <v>82.65</v>
      </c>
      <c r="BY7" s="24">
        <v>79.63</v>
      </c>
      <c r="BZ7" s="24">
        <v>76.78</v>
      </c>
      <c r="CA7" s="24">
        <v>97.61</v>
      </c>
      <c r="CB7" s="24">
        <v>391.99</v>
      </c>
      <c r="CC7" s="24">
        <v>229.15</v>
      </c>
      <c r="CD7" s="24">
        <v>520.41999999999996</v>
      </c>
      <c r="CE7" s="24">
        <v>297.82</v>
      </c>
      <c r="CF7" s="24">
        <v>241.73</v>
      </c>
      <c r="CG7" s="24">
        <v>190.99</v>
      </c>
      <c r="CH7" s="24">
        <v>187.55</v>
      </c>
      <c r="CI7" s="24">
        <v>186.3</v>
      </c>
      <c r="CJ7" s="24">
        <v>213.66</v>
      </c>
      <c r="CK7" s="24">
        <v>224.31</v>
      </c>
      <c r="CL7" s="24">
        <v>138.29</v>
      </c>
      <c r="CM7" s="24">
        <v>30.29</v>
      </c>
      <c r="CN7" s="24">
        <v>33.64</v>
      </c>
      <c r="CO7" s="24">
        <v>33.14</v>
      </c>
      <c r="CP7" s="24">
        <v>47.57</v>
      </c>
      <c r="CQ7" s="24">
        <v>47.91</v>
      </c>
      <c r="CR7" s="24">
        <v>52.58</v>
      </c>
      <c r="CS7" s="24">
        <v>50.94</v>
      </c>
      <c r="CT7" s="24">
        <v>50.53</v>
      </c>
      <c r="CU7" s="24">
        <v>48.19</v>
      </c>
      <c r="CV7" s="24">
        <v>47.32</v>
      </c>
      <c r="CW7" s="24">
        <v>59.1</v>
      </c>
      <c r="CX7" s="24">
        <v>37.36</v>
      </c>
      <c r="CY7" s="24">
        <v>37.79</v>
      </c>
      <c r="CZ7" s="24">
        <v>39.130000000000003</v>
      </c>
      <c r="DA7" s="24">
        <v>38.869999999999997</v>
      </c>
      <c r="DB7" s="24">
        <v>39.51</v>
      </c>
      <c r="DC7" s="24">
        <v>83.02</v>
      </c>
      <c r="DD7" s="24">
        <v>82.55</v>
      </c>
      <c r="DE7" s="24">
        <v>82.08</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0.92</v>
      </c>
      <c r="EG7" s="24">
        <v>0</v>
      </c>
      <c r="EH7" s="24">
        <v>0</v>
      </c>
      <c r="EI7" s="24">
        <v>0</v>
      </c>
      <c r="EJ7" s="24">
        <v>0.13</v>
      </c>
      <c r="EK7" s="24">
        <v>0.15</v>
      </c>
      <c r="EL7" s="24">
        <v>1.65</v>
      </c>
      <c r="EM7" s="24">
        <v>0.1</v>
      </c>
      <c r="EN7" s="24">
        <v>0.09</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2024-03-05T07:21:37Z</cp:lastPrinted>
  <dcterms:created xsi:type="dcterms:W3CDTF">2023-12-12T02:46:39Z</dcterms:created>
  <dcterms:modified xsi:type="dcterms:W3CDTF">2024-03-06T01:52:02Z</dcterms:modified>
  <cp:category/>
</cp:coreProperties>
</file>