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2簡易水道\"/>
    </mc:Choice>
  </mc:AlternateContent>
  <workbookProtection workbookPassword="B501"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Z10" i="4" s="1"/>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I8" i="4"/>
  <c r="Z8" i="4"/>
  <c r="C10" i="5" l="1"/>
  <c r="E10" i="5"/>
  <c r="D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<sst xmlns="http://schemas.openxmlformats.org/spreadsheetml/2006/main" count="218" uniqueCount="108">
  <si>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</si>
  <si>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</si>
  <si>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</si>
  <si>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</si>
  <si>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</si>
  <si>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</si>
  <si>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</si>
  <si>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</si>
  <si>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</si>
  <si>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</si>
  <si>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</si>
  <si>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</si>
  <si>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</si>
  <si>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</si>
  <si>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</si>
  <si>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</si>
  <si>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</si>
  <si>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</si>
  <si>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</si>
  <si>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</si>
  <si>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</si>
  <si>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</si>
  <si>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</si>
  <si>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</si>
  <si>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</si>
  <si>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</si>
  <si>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</si>
  <si>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</si>
  <si>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</si>
  <si>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</si>
  <si>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</si>
  <si>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</si>
  <si>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</si>
  <si>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</si>
  <si>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</si>
  <si>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</si>
  <si>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</si>
  <si>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</si>
  <si>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</si>
  <si>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</si>
  <si>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</si>
  <si>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</si>
  <si>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</si>
  <si>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</si>
  <si>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</si>
  <si>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</si>
  <si>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</si>
  <si>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</si>
  <si>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</si>
  <si>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</si>
  <si>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</si>
  <si>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</si>
  <si>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</si>
  <si>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</si>
  <si>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</si>
  <si>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</si>
  <si>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</si>
  <si>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</si>
  <si>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</si>
  <si>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</si>
  <si>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</si>
  <si>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</si>
  <si>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</si>
  <si>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</si>
  <si>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</si>
  <si>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</si>
  <si>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</si>
  <si>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</si>
  <si>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</si>
  <si>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</si>
  <si>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</si>
  <si>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</si>
  <si>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</si>
  <si>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</si>
  <si>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</si>
  <si>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</si>
  <si>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</si>
  <si>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</si>
  <si>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</si>
  <si>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</si>
  <si>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</si>
  <si>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</si>
  <si>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</si>
  <si>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</si>
  <si>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</si>
  <si>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</si>
  <si>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</si>
  <si>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</si>
  <si>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</si>
  <si>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</si>
  <si>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</si>
  <si>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</si>
  <si>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</si>
  <si>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</si>
  <si>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</si>
  <si>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</si>
  <si>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</si>
  <si>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</si>
  <si>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</si>
  <si>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</si>
  <si>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</si>
  <si>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</si>
  <si>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</si>
  <si>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</si>
  <si>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</si>
  <si>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管路の法定耐用年数が近きづつある状況から、今後、水道施設の更新計画を策定し、対処する必要がある。</t>
    <rPh sb="0" eb="2">
      <t>カンロ</t>
    </rPh>
    <rPh sb="3" eb="5">
      <t>ホウテイ</t>
    </rPh>
    <rPh sb="5" eb="6">
      <t>タイ</t>
    </rPh>
    <rPh sb="6" eb="7">
      <t>ヨウ</t>
    </rPh>
    <rPh sb="7" eb="9">
      <t>ネンスウ</t>
    </rPh>
    <rPh sb="10" eb="11">
      <t>チカ</t>
    </rPh>
    <rPh sb="16" eb="18">
      <t>ジョウキョウ</t>
    </rPh>
    <rPh sb="21" eb="23">
      <t>コンゴ</t>
    </rPh>
    <rPh sb="24" eb="26">
      <t>スイドウ</t>
    </rPh>
    <rPh sb="26" eb="28">
      <t>シセツ</t>
    </rPh>
    <rPh sb="29" eb="31">
      <t>コウシン</t>
    </rPh>
    <rPh sb="31" eb="33">
      <t>ケイカク</t>
    </rPh>
    <rPh sb="34" eb="36">
      <t>サクテイ</t>
    </rPh>
    <rPh sb="38" eb="40">
      <t>タイショ</t>
    </rPh>
    <rPh sb="42" eb="44">
      <t>ヒツヨウ</t>
    </rPh>
    <phoneticPr fontId="4"/>
  </si>
  <si>
    <r>
      <t xml:space="preserve">現在、簡易水道施設の管理や事業の経営について、人員不足のため現状維持が精一杯の状況である。
</t>
    </r>
    <r>
      <rPr>
        <sz val="11"/>
        <rFont val="ＭＳ ゴシック"/>
        <family val="3"/>
        <charset val="128"/>
      </rPr>
      <t>また、水道料金は平成２６年４月１日に一部改定を行い、主に一般家庭で使用する口径について従量制を導入したところであるが、今後も人口減少に伴う水道料金収入減が予想されるため、将来的に改定を検討する必要がある。</t>
    </r>
    <rPh sb="0" eb="2">
      <t>ゲンザイ</t>
    </rPh>
    <rPh sb="3" eb="5">
      <t>カンイ</t>
    </rPh>
    <rPh sb="5" eb="7">
      <t>スイドウ</t>
    </rPh>
    <rPh sb="7" eb="9">
      <t>シセツ</t>
    </rPh>
    <rPh sb="10" eb="12">
      <t>カンリ</t>
    </rPh>
    <rPh sb="13" eb="15">
      <t>ジギョウ</t>
    </rPh>
    <rPh sb="16" eb="18">
      <t>ケイエイ</t>
    </rPh>
    <rPh sb="23" eb="25">
      <t>ジンイン</t>
    </rPh>
    <rPh sb="25" eb="27">
      <t>フソク</t>
    </rPh>
    <rPh sb="30" eb="32">
      <t>ゲンジョウ</t>
    </rPh>
    <rPh sb="32" eb="34">
      <t>イジ</t>
    </rPh>
    <rPh sb="35" eb="38">
      <t>セイイッパイ</t>
    </rPh>
    <rPh sb="39" eb="41">
      <t>ジョウキョウ</t>
    </rPh>
    <rPh sb="49" eb="51">
      <t>スイドウ</t>
    </rPh>
    <rPh sb="51" eb="53">
      <t>リョウキン</t>
    </rPh>
    <rPh sb="54" eb="56">
      <t>ヘイセイ</t>
    </rPh>
    <rPh sb="58" eb="59">
      <t>ネン</t>
    </rPh>
    <rPh sb="60" eb="61">
      <t>ガツ</t>
    </rPh>
    <rPh sb="62" eb="63">
      <t>ヒ</t>
    </rPh>
    <rPh sb="64" eb="66">
      <t>イチブ</t>
    </rPh>
    <rPh sb="66" eb="68">
      <t>カイテイ</t>
    </rPh>
    <rPh sb="69" eb="70">
      <t>オコナ</t>
    </rPh>
    <rPh sb="72" eb="73">
      <t>オモ</t>
    </rPh>
    <rPh sb="74" eb="76">
      <t>イッパン</t>
    </rPh>
    <rPh sb="76" eb="78">
      <t>カテイ</t>
    </rPh>
    <rPh sb="79" eb="81">
      <t>シヨウ</t>
    </rPh>
    <rPh sb="83" eb="85">
      <t>コウケイ</t>
    </rPh>
    <rPh sb="89" eb="91">
      <t>ジュウリョウ</t>
    </rPh>
    <rPh sb="91" eb="92">
      <t>セイ</t>
    </rPh>
    <rPh sb="93" eb="95">
      <t>ドウニュウ</t>
    </rPh>
    <rPh sb="105" eb="107">
      <t>コンゴ</t>
    </rPh>
    <rPh sb="108" eb="110">
      <t>ジンコウ</t>
    </rPh>
    <rPh sb="110" eb="112">
      <t>ゲンショウ</t>
    </rPh>
    <rPh sb="113" eb="114">
      <t>トモナ</t>
    </rPh>
    <rPh sb="115" eb="117">
      <t>スイドウ</t>
    </rPh>
    <rPh sb="117" eb="119">
      <t>リョウキン</t>
    </rPh>
    <rPh sb="119" eb="121">
      <t>シュウニュウ</t>
    </rPh>
    <rPh sb="121" eb="122">
      <t>ゲン</t>
    </rPh>
    <rPh sb="123" eb="125">
      <t>ヨソウ</t>
    </rPh>
    <rPh sb="131" eb="134">
      <t>ショウライテキ</t>
    </rPh>
    <rPh sb="135" eb="137">
      <t>カイテイ</t>
    </rPh>
    <rPh sb="138" eb="140">
      <t>ケントウ</t>
    </rPh>
    <rPh sb="142" eb="144">
      <t>ヒツヨウ</t>
    </rPh>
    <phoneticPr fontId="4"/>
  </si>
  <si>
    <t>行政区域内人口の減少に伴い既設給水区域の給水人口が減少したことから、水道料金収入の減により簡易水道の収益では事業が成り立たないため、一般会計繰入金に頼らざるを得ない状況である。
また、水道料金は平成２６年４月１日に一部改定を行い、主に一般家庭で使用する口径について従量制を導入したところであるが、今後も人口減少に伴う水道料金収入減が予想されるため、将来的に改定を検討する必要がある。</t>
    <rPh sb="0" eb="2">
      <t>ギョウセイ</t>
    </rPh>
    <rPh sb="2" eb="4">
      <t>クイキ</t>
    </rPh>
    <rPh sb="4" eb="5">
      <t>ナイ</t>
    </rPh>
    <rPh sb="5" eb="7">
      <t>ジンコウ</t>
    </rPh>
    <rPh sb="8" eb="10">
      <t>ゲンショウ</t>
    </rPh>
    <rPh sb="11" eb="12">
      <t>トモナ</t>
    </rPh>
    <rPh sb="13" eb="15">
      <t>キセツ</t>
    </rPh>
    <rPh sb="15" eb="17">
      <t>キュウスイ</t>
    </rPh>
    <rPh sb="17" eb="19">
      <t>クイキ</t>
    </rPh>
    <rPh sb="20" eb="22">
      <t>キュウスイ</t>
    </rPh>
    <rPh sb="22" eb="24">
      <t>ジンコウ</t>
    </rPh>
    <rPh sb="25" eb="27">
      <t>ゲンショウ</t>
    </rPh>
    <rPh sb="34" eb="36">
      <t>スイドウ</t>
    </rPh>
    <rPh sb="36" eb="38">
      <t>リョウキン</t>
    </rPh>
    <rPh sb="38" eb="40">
      <t>シュウニュウ</t>
    </rPh>
    <rPh sb="41" eb="42">
      <t>ゲン</t>
    </rPh>
    <rPh sb="45" eb="47">
      <t>カンイ</t>
    </rPh>
    <rPh sb="47" eb="49">
      <t>スイドウ</t>
    </rPh>
    <rPh sb="50" eb="52">
      <t>シュウエキ</t>
    </rPh>
    <rPh sb="54" eb="56">
      <t>ジギョウ</t>
    </rPh>
    <rPh sb="57" eb="58">
      <t>ナ</t>
    </rPh>
    <rPh sb="59" eb="60">
      <t>タ</t>
    </rPh>
    <rPh sb="66" eb="68">
      <t>イッパン</t>
    </rPh>
    <rPh sb="68" eb="70">
      <t>カイケイ</t>
    </rPh>
    <rPh sb="70" eb="72">
      <t>クリイレ</t>
    </rPh>
    <rPh sb="72" eb="73">
      <t>キン</t>
    </rPh>
    <rPh sb="74" eb="75">
      <t>タヨ</t>
    </rPh>
    <rPh sb="79" eb="80">
      <t>エ</t>
    </rPh>
    <rPh sb="82" eb="84">
      <t>ジョウキョウ</t>
    </rPh>
    <rPh sb="115" eb="11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</si>
</sst>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0.03</c:v>
                </c:pt>
                <c:pt idx="1">
                  <c:v>0.02</c:v>
                </c:pt>
                <c:pt idx="2">
                  <c:v>0.14000000000000001</c:v>
                </c:pt>
                <c:pt idx="3">
                  <c:v>0.01</c:v>
                </c:pt>
                <c:pt idx="4">
                  <c:v>0.02</c:v>
                </c:pt>
              </c:numCache>
            </c:numRef>
          </c:val>
        </c:ser>
        <c:dLbls>
          <c:showLegendKey val="0"/>
          <c:showVal val="0"/>
          <c:showCatName val="0"/>
          <c:showSerName val="0"/>
          <c:showPercent val="0"/>
          <c:showBubbleSize val="0"/>
        </c:dLbls>
        <c:gapWidth val="150"/>
        <c:axId val="249097240"/>
        <c:axId val="24882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49097240"/>
        <c:axId val="248828776"/>
      </c:lineChart>
      <c:dateAx>
        <c:axId val="249097240"/>
        <c:scaling>
          <c:orientation val="minMax"/>
        </c:scaling>
        <c:delete val="1"/>
        <c:axPos val="b"/>
        <c:numFmt formatCode="ge" sourceLinked="1"/>
        <c:majorTickMark val="none"/>
        <c:minorTickMark val="none"/>
        <c:tickLblPos val="none"/>
        <c:crossAx val="248828776"/>
        <c:crosses val="autoZero"/>
        <c:auto val="1"/>
        <c:lblOffset val="100"/>
        <c:baseTimeUnit val="years"/>
      </c:dateAx>
      <c:valAx>
        <c:axId val="24882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09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56.15</c:v>
                </c:pt>
                <c:pt idx="1">
                  <c:v>55.73</c:v>
                </c:pt>
                <c:pt idx="2">
                  <c:v>50.7</c:v>
                </c:pt>
                <c:pt idx="3">
                  <c:v>53.08</c:v>
                </c:pt>
                <c:pt idx="4">
                  <c:v>60.61</c:v>
                </c:pt>
              </c:numCache>
            </c:numRef>
          </c:val>
        </c:ser>
        <c:dLbls>
          <c:showLegendKey val="0"/>
          <c:showVal val="0"/>
          <c:showCatName val="0"/>
          <c:showSerName val="0"/>
          <c:showPercent val="0"/>
          <c:showBubbleSize val="0"/>
        </c:dLbls>
        <c:gapWidth val="150"/>
        <c:axId val="250003896"/>
        <c:axId val="25046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50003896"/>
        <c:axId val="250466096"/>
      </c:lineChart>
      <c:dateAx>
        <c:axId val="250003896"/>
        <c:scaling>
          <c:orientation val="minMax"/>
        </c:scaling>
        <c:delete val="1"/>
        <c:axPos val="b"/>
        <c:numFmt formatCode="ge" sourceLinked="1"/>
        <c:majorTickMark val="none"/>
        <c:minorTickMark val="none"/>
        <c:tickLblPos val="none"/>
        <c:crossAx val="250466096"/>
        <c:crosses val="autoZero"/>
        <c:auto val="1"/>
        <c:lblOffset val="100"/>
        <c:baseTimeUnit val="years"/>
      </c:dateAx>
      <c:valAx>
        <c:axId val="25046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77.430000000000007</c:v>
                </c:pt>
                <c:pt idx="1">
                  <c:v>77.77</c:v>
                </c:pt>
                <c:pt idx="2">
                  <c:v>86.88</c:v>
                </c:pt>
                <c:pt idx="3">
                  <c:v>82.27</c:v>
                </c:pt>
                <c:pt idx="4">
                  <c:v>72.17</c:v>
                </c:pt>
              </c:numCache>
            </c:numRef>
          </c:val>
        </c:ser>
        <c:dLbls>
          <c:showLegendKey val="0"/>
          <c:showVal val="0"/>
          <c:showCatName val="0"/>
          <c:showSerName val="0"/>
          <c:showPercent val="0"/>
          <c:showBubbleSize val="0"/>
        </c:dLbls>
        <c:gapWidth val="150"/>
        <c:axId val="250467272"/>
        <c:axId val="25046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50467272"/>
        <c:axId val="250467664"/>
      </c:lineChart>
      <c:dateAx>
        <c:axId val="250467272"/>
        <c:scaling>
          <c:orientation val="minMax"/>
        </c:scaling>
        <c:delete val="1"/>
        <c:axPos val="b"/>
        <c:numFmt formatCode="ge" sourceLinked="1"/>
        <c:majorTickMark val="none"/>
        <c:minorTickMark val="none"/>
        <c:tickLblPos val="none"/>
        <c:crossAx val="250467664"/>
        <c:crosses val="autoZero"/>
        <c:auto val="1"/>
        <c:lblOffset val="100"/>
        <c:baseTimeUnit val="years"/>
      </c:dateAx>
      <c:valAx>
        <c:axId val="25046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6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82.65</c:v>
                </c:pt>
                <c:pt idx="1">
                  <c:v>86.01</c:v>
                </c:pt>
                <c:pt idx="2">
                  <c:v>85.86</c:v>
                </c:pt>
                <c:pt idx="3">
                  <c:v>83.27</c:v>
                </c:pt>
                <c:pt idx="4">
                  <c:v>91.88</c:v>
                </c:pt>
              </c:numCache>
            </c:numRef>
          </c:val>
        </c:ser>
        <c:dLbls>
          <c:showLegendKey val="0"/>
          <c:showVal val="0"/>
          <c:showCatName val="0"/>
          <c:showSerName val="0"/>
          <c:showPercent val="0"/>
          <c:showBubbleSize val="0"/>
        </c:dLbls>
        <c:gapWidth val="150"/>
        <c:axId val="249423120"/>
        <c:axId val="24942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49423120"/>
        <c:axId val="249426760"/>
      </c:lineChart>
      <c:dateAx>
        <c:axId val="249423120"/>
        <c:scaling>
          <c:orientation val="minMax"/>
        </c:scaling>
        <c:delete val="1"/>
        <c:axPos val="b"/>
        <c:numFmt formatCode="ge" sourceLinked="1"/>
        <c:majorTickMark val="none"/>
        <c:minorTickMark val="none"/>
        <c:tickLblPos val="none"/>
        <c:crossAx val="249426760"/>
        <c:crosses val="autoZero"/>
        <c:auto val="1"/>
        <c:lblOffset val="100"/>
        <c:baseTimeUnit val="years"/>
      </c:dateAx>
      <c:valAx>
        <c:axId val="24942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2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9915352"/>
        <c:axId val="24991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9915352"/>
        <c:axId val="249915736"/>
      </c:lineChart>
      <c:dateAx>
        <c:axId val="249915352"/>
        <c:scaling>
          <c:orientation val="minMax"/>
        </c:scaling>
        <c:delete val="1"/>
        <c:axPos val="b"/>
        <c:numFmt formatCode="ge" sourceLinked="1"/>
        <c:majorTickMark val="none"/>
        <c:minorTickMark val="none"/>
        <c:tickLblPos val="none"/>
        <c:crossAx val="249915736"/>
        <c:crosses val="autoZero"/>
        <c:auto val="1"/>
        <c:lblOffset val="100"/>
        <c:baseTimeUnit val="years"/>
      </c:dateAx>
      <c:valAx>
        <c:axId val="24991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1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02328"/>
        <c:axId val="2500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02328"/>
        <c:axId val="250002720"/>
      </c:lineChart>
      <c:dateAx>
        <c:axId val="250002328"/>
        <c:scaling>
          <c:orientation val="minMax"/>
        </c:scaling>
        <c:delete val="1"/>
        <c:axPos val="b"/>
        <c:numFmt formatCode="ge" sourceLinked="1"/>
        <c:majorTickMark val="none"/>
        <c:minorTickMark val="none"/>
        <c:tickLblPos val="none"/>
        <c:crossAx val="250002720"/>
        <c:crosses val="autoZero"/>
        <c:auto val="1"/>
        <c:lblOffset val="100"/>
        <c:baseTimeUnit val="years"/>
      </c:dateAx>
      <c:valAx>
        <c:axId val="2500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24600"/>
        <c:axId val="2500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24600"/>
        <c:axId val="250024992"/>
      </c:lineChart>
      <c:dateAx>
        <c:axId val="250024600"/>
        <c:scaling>
          <c:orientation val="minMax"/>
        </c:scaling>
        <c:delete val="1"/>
        <c:axPos val="b"/>
        <c:numFmt formatCode="ge" sourceLinked="1"/>
        <c:majorTickMark val="none"/>
        <c:minorTickMark val="none"/>
        <c:tickLblPos val="none"/>
        <c:crossAx val="250024992"/>
        <c:crosses val="autoZero"/>
        <c:auto val="1"/>
        <c:lblOffset val="100"/>
        <c:baseTimeUnit val="years"/>
      </c:dateAx>
      <c:valAx>
        <c:axId val="2500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026560"/>
        <c:axId val="25002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26560"/>
        <c:axId val="250026952"/>
      </c:lineChart>
      <c:dateAx>
        <c:axId val="250026560"/>
        <c:scaling>
          <c:orientation val="minMax"/>
        </c:scaling>
        <c:delete val="1"/>
        <c:axPos val="b"/>
        <c:numFmt formatCode="ge" sourceLinked="1"/>
        <c:majorTickMark val="none"/>
        <c:minorTickMark val="none"/>
        <c:tickLblPos val="none"/>
        <c:crossAx val="250026952"/>
        <c:crosses val="autoZero"/>
        <c:auto val="1"/>
        <c:lblOffset val="100"/>
        <c:baseTimeUnit val="years"/>
      </c:dateAx>
      <c:valAx>
        <c:axId val="25002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641.76</c:v>
                </c:pt>
                <c:pt idx="1">
                  <c:v>576.79999999999995</c:v>
                </c:pt>
                <c:pt idx="2">
                  <c:v>506.43</c:v>
                </c:pt>
                <c:pt idx="3">
                  <c:v>442.57</c:v>
                </c:pt>
                <c:pt idx="4">
                  <c:v>377.12</c:v>
                </c:pt>
              </c:numCache>
            </c:numRef>
          </c:val>
        </c:ser>
        <c:dLbls>
          <c:showLegendKey val="0"/>
          <c:showVal val="0"/>
          <c:showCatName val="0"/>
          <c:showSerName val="0"/>
          <c:showPercent val="0"/>
          <c:showBubbleSize val="0"/>
        </c:dLbls>
        <c:gapWidth val="150"/>
        <c:axId val="250026168"/>
        <c:axId val="25002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50026168"/>
        <c:axId val="250024208"/>
      </c:lineChart>
      <c:dateAx>
        <c:axId val="250026168"/>
        <c:scaling>
          <c:orientation val="minMax"/>
        </c:scaling>
        <c:delete val="1"/>
        <c:axPos val="b"/>
        <c:numFmt formatCode="ge" sourceLinked="1"/>
        <c:majorTickMark val="none"/>
        <c:minorTickMark val="none"/>
        <c:tickLblPos val="none"/>
        <c:crossAx val="250024208"/>
        <c:crosses val="autoZero"/>
        <c:auto val="1"/>
        <c:lblOffset val="100"/>
        <c:baseTimeUnit val="years"/>
      </c:dateAx>
      <c:valAx>
        <c:axId val="2500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2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75.98</c:v>
                </c:pt>
                <c:pt idx="1">
                  <c:v>71.94</c:v>
                </c:pt>
                <c:pt idx="2">
                  <c:v>78.61</c:v>
                </c:pt>
                <c:pt idx="3">
                  <c:v>78.55</c:v>
                </c:pt>
                <c:pt idx="4">
                  <c:v>87.38</c:v>
                </c:pt>
              </c:numCache>
            </c:numRef>
          </c:val>
        </c:ser>
        <c:dLbls>
          <c:showLegendKey val="0"/>
          <c:showVal val="0"/>
          <c:showCatName val="0"/>
          <c:showSerName val="0"/>
          <c:showPercent val="0"/>
          <c:showBubbleSize val="0"/>
        </c:dLbls>
        <c:gapWidth val="150"/>
        <c:axId val="250180152"/>
        <c:axId val="2501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50180152"/>
        <c:axId val="250180544"/>
      </c:lineChart>
      <c:dateAx>
        <c:axId val="250180152"/>
        <c:scaling>
          <c:orientation val="minMax"/>
        </c:scaling>
        <c:delete val="1"/>
        <c:axPos val="b"/>
        <c:numFmt formatCode="ge" sourceLinked="1"/>
        <c:majorTickMark val="none"/>
        <c:minorTickMark val="none"/>
        <c:tickLblPos val="none"/>
        <c:crossAx val="250180544"/>
        <c:crosses val="autoZero"/>
        <c:auto val="1"/>
        <c:lblOffset val="100"/>
        <c:baseTimeUnit val="years"/>
      </c:dateAx>
      <c:valAx>
        <c:axId val="2501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284.08</c:v>
                </c:pt>
                <c:pt idx="1">
                  <c:v>300.89999999999998</c:v>
                </c:pt>
                <c:pt idx="2">
                  <c:v>274.93</c:v>
                </c:pt>
                <c:pt idx="3">
                  <c:v>276.95</c:v>
                </c:pt>
                <c:pt idx="4">
                  <c:v>248.22</c:v>
                </c:pt>
              </c:numCache>
            </c:numRef>
          </c:val>
        </c:ser>
        <c:dLbls>
          <c:showLegendKey val="0"/>
          <c:showVal val="0"/>
          <c:showCatName val="0"/>
          <c:showSerName val="0"/>
          <c:showPercent val="0"/>
          <c:showBubbleSize val="0"/>
        </c:dLbls>
        <c:gapWidth val="150"/>
        <c:axId val="250181720"/>
        <c:axId val="2501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50181720"/>
        <c:axId val="250182112"/>
      </c:lineChart>
      <c:dateAx>
        <c:axId val="250181720"/>
        <c:scaling>
          <c:orientation val="minMax"/>
        </c:scaling>
        <c:delete val="1"/>
        <c:axPos val="b"/>
        <c:numFmt formatCode="ge" sourceLinked="1"/>
        <c:majorTickMark val="none"/>
        <c:minorTickMark val="none"/>
        <c:tickLblPos val="none"/>
        <c:crossAx val="250182112"/>
        <c:crosses val="autoZero"/>
        <c:auto val="1"/>
        <c:lblOffset val="100"/>
        <c:baseTimeUnit val="years"/>
      </c:dateAx>
      <c:valAx>
        <c:axId val="2501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栃木県　那須烏山市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28509</v>
      </c>
      <c r="AJ8" s="74"/>
      <c r="AK8" s="74"/>
      <c r="AL8" s="74"/>
      <c r="AM8" s="74"/>
      <c r="AN8" s="74"/>
      <c r="AO8" s="74"/>
      <c r="AP8" s="75"/>
      <c r="AQ8" s="56">
        <f>データ!R6</f>
        <v>174.35</v>
      </c>
      <c r="AR8" s="56"/>
      <c r="AS8" s="56"/>
      <c r="AT8" s="56"/>
      <c r="AU8" s="56"/>
      <c r="AV8" s="56"/>
      <c r="AW8" s="56"/>
      <c r="AX8" s="56"/>
      <c r="AY8" s="56">
        <f>データ!S6</f>
        <v>163.52000000000001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15.96</v>
      </c>
      <c r="S10" s="56"/>
      <c r="T10" s="56"/>
      <c r="U10" s="56"/>
      <c r="V10" s="56"/>
      <c r="W10" s="56"/>
      <c r="X10" s="56"/>
      <c r="Y10" s="56"/>
      <c r="Z10" s="64">
        <f>データ!P6</f>
        <v>3866</v>
      </c>
      <c r="AA10" s="64"/>
      <c r="AB10" s="64"/>
      <c r="AC10" s="64"/>
      <c r="AD10" s="64"/>
      <c r="AE10" s="64"/>
      <c r="AF10" s="64"/>
      <c r="AG10" s="64"/>
      <c r="AH10" s="2"/>
      <c r="AI10" s="64">
        <f>データ!T6</f>
        <v>4515</v>
      </c>
      <c r="AJ10" s="64"/>
      <c r="AK10" s="64"/>
      <c r="AL10" s="64"/>
      <c r="AM10" s="64"/>
      <c r="AN10" s="64"/>
      <c r="AO10" s="64"/>
      <c r="AP10" s="64"/>
      <c r="AQ10" s="56">
        <f>データ!U6</f>
        <v>22.59</v>
      </c>
      <c r="AR10" s="56"/>
      <c r="AS10" s="56"/>
      <c r="AT10" s="56"/>
      <c r="AU10" s="56"/>
      <c r="AV10" s="56"/>
      <c r="AW10" s="56"/>
      <c r="AX10" s="56"/>
      <c r="AY10" s="56">
        <f>データ!V6</f>
        <v>199.87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92151</v>
      </c>
      <c r="D6" s="31">
        <f t="shared" si="3"/>
        <v>47</v>
      </c>
      <c r="E6" s="31">
        <f t="shared" si="3"/>
        <v>1</v>
      </c>
      <c r="F6" s="31">
        <f t="shared" si="3"/>
        <v>0</v>
      </c>
      <c r="G6" s="31">
        <f t="shared" si="3"/>
        <v>0</v>
      </c>
      <c r="H6" s="31" t="str">
        <f t="shared" si="3"/>
        <v>栃木県　那須烏山市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15.96</v>
      </c>
      <c r="P6" s="32">
        <f t="shared" si="3"/>
        <v>3866</v>
      </c>
      <c r="Q6" s="32">
        <f t="shared" si="3"/>
        <v>28509</v>
      </c>
      <c r="R6" s="32">
        <f t="shared" si="3"/>
        <v>174.35</v>
      </c>
      <c r="S6" s="32">
        <f t="shared" si="3"/>
        <v>163.52000000000001</v>
      </c>
      <c r="T6" s="32">
        <f t="shared" si="3"/>
        <v>4515</v>
      </c>
      <c r="U6" s="32">
        <f t="shared" si="3"/>
        <v>22.59</v>
      </c>
      <c r="V6" s="32">
        <f t="shared" si="3"/>
        <v>199.87</v>
      </c>
      <c r="W6" s="33">
        <f>IF(W7="",NA(),W7)</f>
        <v>82.65</v>
      </c>
      <c r="X6" s="33">
        <f t="shared" ref="X6:AF6" si="4">IF(X7="",NA(),X7)</f>
        <v>86.01</v>
      </c>
      <c r="Y6" s="33">
        <f t="shared" si="4"/>
        <v>85.86</v>
      </c>
      <c r="Z6" s="33">
        <f t="shared" si="4"/>
        <v>83.27</v>
      </c>
      <c r="AA6" s="33">
        <f t="shared" si="4"/>
        <v>91.88</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641.76</v>
      </c>
      <c r="BE6" s="33">
        <f t="shared" ref="BE6:BM6" si="7">IF(BE7="",NA(),BE7)</f>
        <v>576.79999999999995</v>
      </c>
      <c r="BF6" s="33">
        <f t="shared" si="7"/>
        <v>506.43</v>
      </c>
      <c r="BG6" s="33">
        <f t="shared" si="7"/>
        <v>442.57</v>
      </c>
      <c r="BH6" s="33">
        <f t="shared" si="7"/>
        <v>377.12</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75.98</v>
      </c>
      <c r="BP6" s="33">
        <f t="shared" ref="BP6:BX6" si="8">IF(BP7="",NA(),BP7)</f>
        <v>71.94</v>
      </c>
      <c r="BQ6" s="33">
        <f t="shared" si="8"/>
        <v>78.61</v>
      </c>
      <c r="BR6" s="33">
        <f t="shared" si="8"/>
        <v>78.55</v>
      </c>
      <c r="BS6" s="33">
        <f t="shared" si="8"/>
        <v>87.38</v>
      </c>
      <c r="BT6" s="33">
        <f t="shared" si="8"/>
        <v>57.51</v>
      </c>
      <c r="BU6" s="33">
        <f t="shared" si="8"/>
        <v>56.46</v>
      </c>
      <c r="BV6" s="33">
        <f t="shared" si="8"/>
        <v>19.77</v>
      </c>
      <c r="BW6" s="33">
        <f t="shared" si="8"/>
        <v>34.25</v>
      </c>
      <c r="BX6" s="33">
        <f t="shared" si="8"/>
        <v>46.48</v>
      </c>
      <c r="BY6" s="32" t="str">
        <f>IF(BY7="","",IF(BY7="-","【-】","【"&amp;SUBSTITUTE(TEXT(BY7,"#,##0.00"),"-","△")&amp;"】"))</f>
        <v>【36.33】</v>
      </c>
      <c r="BZ6" s="33">
        <f>IF(BZ7="",NA(),BZ7)</f>
        <v>284.08</v>
      </c>
      <c r="CA6" s="33">
        <f t="shared" ref="CA6:CI6" si="9">IF(CA7="",NA(),CA7)</f>
        <v>300.89999999999998</v>
      </c>
      <c r="CB6" s="33">
        <f t="shared" si="9"/>
        <v>274.93</v>
      </c>
      <c r="CC6" s="33">
        <f t="shared" si="9"/>
        <v>276.95</v>
      </c>
      <c r="CD6" s="33">
        <f t="shared" si="9"/>
        <v>248.22</v>
      </c>
      <c r="CE6" s="33">
        <f t="shared" si="9"/>
        <v>291.83</v>
      </c>
      <c r="CF6" s="33">
        <f t="shared" si="9"/>
        <v>306.49</v>
      </c>
      <c r="CG6" s="33">
        <f t="shared" si="9"/>
        <v>878.73</v>
      </c>
      <c r="CH6" s="33">
        <f t="shared" si="9"/>
        <v>501.18</v>
      </c>
      <c r="CI6" s="33">
        <f t="shared" si="9"/>
        <v>376.61</v>
      </c>
      <c r="CJ6" s="32" t="str">
        <f>IF(CJ7="","",IF(CJ7="-","【-】","【"&amp;SUBSTITUTE(TEXT(CJ7,"#,##0.00"),"-","△")&amp;"】"))</f>
        <v>【476.46】</v>
      </c>
      <c r="CK6" s="33">
        <f>IF(CK7="",NA(),CK7)</f>
        <v>56.15</v>
      </c>
      <c r="CL6" s="33">
        <f t="shared" ref="CL6:CT6" si="10">IF(CL7="",NA(),CL7)</f>
        <v>55.73</v>
      </c>
      <c r="CM6" s="33">
        <f t="shared" si="10"/>
        <v>50.7</v>
      </c>
      <c r="CN6" s="33">
        <f t="shared" si="10"/>
        <v>53.08</v>
      </c>
      <c r="CO6" s="33">
        <f t="shared" si="10"/>
        <v>60.61</v>
      </c>
      <c r="CP6" s="33">
        <f t="shared" si="10"/>
        <v>57.95</v>
      </c>
      <c r="CQ6" s="33">
        <f t="shared" si="10"/>
        <v>58.25</v>
      </c>
      <c r="CR6" s="33">
        <f t="shared" si="10"/>
        <v>57.17</v>
      </c>
      <c r="CS6" s="33">
        <f t="shared" si="10"/>
        <v>57.55</v>
      </c>
      <c r="CT6" s="33">
        <f t="shared" si="10"/>
        <v>57.43</v>
      </c>
      <c r="CU6" s="32" t="str">
        <f>IF(CU7="","",IF(CU7="-","【-】","【"&amp;SUBSTITUTE(TEXT(CU7,"#,##0.00"),"-","△")&amp;"】"))</f>
        <v>【58.19】</v>
      </c>
      <c r="CV6" s="33">
        <f>IF(CV7="",NA(),CV7)</f>
        <v>77.430000000000007</v>
      </c>
      <c r="CW6" s="33">
        <f t="shared" ref="CW6:DE6" si="11">IF(CW7="",NA(),CW7)</f>
        <v>77.77</v>
      </c>
      <c r="CX6" s="33">
        <f t="shared" si="11"/>
        <v>86.88</v>
      </c>
      <c r="CY6" s="33">
        <f t="shared" si="11"/>
        <v>82.27</v>
      </c>
      <c r="CZ6" s="33">
        <f t="shared" si="11"/>
        <v>72.17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0.03</v>
      </c>
      <c r="ED6" s="33">
        <f t="shared" ref="ED6:EL6" si="14">IF(ED7="",NA(),ED7)</f>
        <v>0.02</v>
      </c>
      <c r="EE6" s="33">
        <f t="shared" si="14"/>
        <v>0.14000000000000001</v>
      </c>
      <c r="EF6" s="33">
        <f t="shared" si="14"/>
        <v>0.01</v>
      </c>
      <c r="EG6" s="33">
        <f t="shared" si="14"/>
        <v>0.02</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92151</v>
      </c>
      <c r="D7" s="35">
        <v>47</v>
      </c>
      <c r="E7" s="35">
        <v>1</v>
      </c>
      <c r="F7" s="35">
        <v>0</v>
      </c>
      <c r="G7" s="35">
        <v>0</v>
      </c>
      <c r="H7" s="35" t="s">
        <v>93</v>
      </c>
      <c r="I7" s="35" t="s">
        <v>94</v>
      </c>
      <c r="J7" s="35" t="s">
        <v>95</v>
      </c>
      <c r="K7" s="35" t="s">
        <v>96</v>
      </c>
      <c r="L7" s="35" t="s">
        <v>97</v>
      </c>
      <c r="M7" s="36" t="s">
        <v>98</v>
      </c>
      <c r="N7" s="36" t="s">
        <v>99</v>
      </c>
      <c r="O7" s="36">
        <v>15.96</v>
      </c>
      <c r="P7" s="36">
        <v>3866</v>
      </c>
      <c r="Q7" s="36">
        <v>28509</v>
      </c>
      <c r="R7" s="36">
        <v>174.35</v>
      </c>
      <c r="S7" s="36">
        <v>163.52000000000001</v>
      </c>
      <c r="T7" s="36">
        <v>4515</v>
      </c>
      <c r="U7" s="36">
        <v>22.59</v>
      </c>
      <c r="V7" s="36">
        <v>199.87</v>
      </c>
      <c r="W7" s="36">
        <v>82.65</v>
      </c>
      <c r="X7" s="36">
        <v>86.01</v>
      </c>
      <c r="Y7" s="36">
        <v>85.86</v>
      </c>
      <c r="Z7" s="36">
        <v>83.27</v>
      </c>
      <c r="AA7" s="36">
        <v>91.88</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641.76</v>
      </c>
      <c r="BE7" s="36">
        <v>576.79999999999995</v>
      </c>
      <c r="BF7" s="36">
        <v>506.43</v>
      </c>
      <c r="BG7" s="36">
        <v>442.57</v>
      </c>
      <c r="BH7" s="36">
        <v>377.12</v>
      </c>
      <c r="BI7" s="36">
        <v>1137.3599999999999</v>
      </c>
      <c r="BJ7" s="36">
        <v>1124.6400000000001</v>
      </c>
      <c r="BK7" s="36">
        <v>1108.26</v>
      </c>
      <c r="BL7" s="36">
        <v>1113.76</v>
      </c>
      <c r="BM7" s="36">
        <v>1125.69</v>
      </c>
      <c r="BN7" s="36">
        <v>1239.32</v>
      </c>
      <c r="BO7" s="36">
        <v>75.98</v>
      </c>
      <c r="BP7" s="36">
        <v>71.94</v>
      </c>
      <c r="BQ7" s="36">
        <v>78.61</v>
      </c>
      <c r="BR7" s="36">
        <v>78.55</v>
      </c>
      <c r="BS7" s="36">
        <v>87.38</v>
      </c>
      <c r="BT7" s="36">
        <v>57.51</v>
      </c>
      <c r="BU7" s="36">
        <v>56.46</v>
      </c>
      <c r="BV7" s="36">
        <v>19.77</v>
      </c>
      <c r="BW7" s="36">
        <v>34.25</v>
      </c>
      <c r="BX7" s="36">
        <v>46.48</v>
      </c>
      <c r="BY7" s="36">
        <v>36.33</v>
      </c>
      <c r="BZ7" s="36">
        <v>284.08</v>
      </c>
      <c r="CA7" s="36">
        <v>300.89999999999998</v>
      </c>
      <c r="CB7" s="36">
        <v>274.93</v>
      </c>
      <c r="CC7" s="36">
        <v>276.95</v>
      </c>
      <c r="CD7" s="36">
        <v>248.22</v>
      </c>
      <c r="CE7" s="36">
        <v>291.83</v>
      </c>
      <c r="CF7" s="36">
        <v>306.49</v>
      </c>
      <c r="CG7" s="36">
        <v>878.73</v>
      </c>
      <c r="CH7" s="36">
        <v>501.18</v>
      </c>
      <c r="CI7" s="36">
        <v>376.61</v>
      </c>
      <c r="CJ7" s="36">
        <v>476.46</v>
      </c>
      <c r="CK7" s="36">
        <v>56.15</v>
      </c>
      <c r="CL7" s="36">
        <v>55.73</v>
      </c>
      <c r="CM7" s="36">
        <v>50.7</v>
      </c>
      <c r="CN7" s="36">
        <v>53.08</v>
      </c>
      <c r="CO7" s="36">
        <v>60.61</v>
      </c>
      <c r="CP7" s="36">
        <v>57.95</v>
      </c>
      <c r="CQ7" s="36">
        <v>58.25</v>
      </c>
      <c r="CR7" s="36">
        <v>57.17</v>
      </c>
      <c r="CS7" s="36">
        <v>57.55</v>
      </c>
      <c r="CT7" s="36">
        <v>57.43</v>
      </c>
      <c r="CU7" s="36">
        <v>58.19</v>
      </c>
      <c r="CV7" s="36">
        <v>77.430000000000007</v>
      </c>
      <c r="CW7" s="36">
        <v>77.77</v>
      </c>
      <c r="CX7" s="36">
        <v>86.88</v>
      </c>
      <c r="CY7" s="36">
        <v>82.27</v>
      </c>
      <c r="CZ7" s="36">
        <v>72.17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0.03</v>
      </c>
      <c r="ED7" s="36">
        <v>0.02</v>
      </c>
      <c r="EE7" s="36">
        <v>0.14000000000000001</v>
      </c>
      <c r="EF7" s="36">
        <v>0.01</v>
      </c>
      <c r="EG7" s="36">
        <v>0.02</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2016-02-16T08:01:03Z</cp:lastPrinted>
  <dcterms:created xsi:type="dcterms:W3CDTF">2016-01-18T05:00:54Z</dcterms:created>
  <dcterms:modified xsi:type="dcterms:W3CDTF">2016-02-24T07:10:16Z</dcterms:modified>
  <cp:category/>
</cp:coreProperties>
</file>