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2簡水\"/>
    </mc:Choice>
  </mc:AlternateContent>
  <workbookProtection workbookAlgorithmName="SHA-512" workbookHashValue="n0zLr+2S3nS5c54p/Ix5Y/ipPC77rfHoMC2YJXOP/iKU8avd+n/1wp9INP4yVrwgr9+N3Iw2aFCUCGUL/9r6yw==" workbookSaltValue="w2ihpnFV4IeD3pfwva7B/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<sst xmlns="http://schemas.openxmlformats.org/spreadsheetml/2006/main" count="237" uniqueCount="124">
  <si>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</si>
  <si>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</si>
  <si>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</si>
  <si>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</si>
  <si>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</si>
  <si>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</si>
  <si>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</si>
  <si>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</si>
  <si>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</si>
  <si>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</si>
  <si>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</si>
  <si>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</si>
  <si>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</si>
  <si>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</si>
  <si>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</si>
  <si>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</si>
  <si>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</si>
  <si>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</si>
  <si>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</si>
  <si>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</si>
  <si>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</si>
  <si>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</si>
  <si>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</si>
  <si>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</si>
  <si>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</si>
  <si>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</si>
  <si>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</si>
  <si>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</si>
  <si>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</si>
  <si>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</si>
  <si>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</si>
  <si>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</si>
  <si>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</si>
  <si>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</si>
  <si>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</si>
  <si>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</si>
  <si>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</si>
  <si>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</si>
  <si>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</si>
  <si>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</si>
  <si>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</si>
  <si>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</si>
  <si>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</si>
  <si>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</si>
  <si>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</si>
  <si>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</si>
  <si>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</si>
  <si>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</si>
  <si>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</si>
  <si>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</si>
  <si>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</si>
  <si>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</si>
  <si>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</si>
  <si>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</si>
  <si>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</si>
  <si>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</si>
  <si>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</si>
  <si>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</si>
  <si>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</si>
  <si>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</si>
  <si>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</si>
  <si>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</si>
  <si>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</si>
  <si>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</si>
  <si>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</si>
  <si>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</si>
  <si>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</si>
  <si>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</si>
  <si>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</si>
  <si>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</si>
  <si>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</si>
  <si>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</si>
  <si>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</si>
  <si>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</si>
  <si>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</si>
  <si>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</si>
  <si>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</si>
  <si>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</si>
  <si>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</si>
  <si>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</si>
  <si>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</si>
  <si>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</si>
  <si>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</si>
  <si>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</si>
  <si>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</si>
  <si>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</si>
  <si>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</si>
  <si>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</si>
  <si>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</si>
  <si>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</si>
  <si>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</si>
  <si>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</si>
  <si>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</si>
  <si>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</si>
  <si>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</si>
  <si>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</si>
  <si>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</si>
  <si>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</si>
  <si>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</si>
  <si>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</si>
  <si>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</si>
  <si>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</si>
  <si>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</si>
  <si>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</si>
  <si>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</si>
  <si>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</si>
  <si>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</si>
  <si>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</si>
  <si>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</si>
  <si>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</si>
  <si>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</si>
  <si>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</si>
  <si>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</si>
  <si>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</si>
  <si>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</si>
  <si>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</si>
  <si>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</si>
  <si>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</si>
  <si>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</si>
  <si>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</si>
  <si>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</si>
  <si>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・行政区域内人口の減少に伴い既設給水区域の給水人口が減少していることから、水道料金収入の減により簡易水道の収益では事業が成り立たないため、一般会計繰入金に頼らざるを得ない状況である。
・水道料金は平成２６年４月１日に一部改定を行い、主に一般家庭で使用する口径について従量制を導入したところであるが、今後も人口減少に伴う水道料金収入減が予想されるため、経営の効率化を図り、また将来的には料金の改定を検討する必要がある。</t>
    <phoneticPr fontId="4"/>
  </si>
  <si>
    <t>・管路の法定耐用年数が近きづつある状況から、今後、水道施設の更新計画を策定し、計画的に管路の更新を進める必要がある。</t>
    <phoneticPr fontId="4"/>
  </si>
  <si>
    <t>・現在、簡易水道施設の管理や事業の経営について、人員不足のため現状維持が精一杯の状況である。
・水道料金は平成２６年４月１日に一部改定を行い、主に一般家庭で使用する口径について従量制を導入したところであるが、今後も人口減少に伴う水道料金収入の減少や管路更新費用の増加が予想される。
・平成３１年度に水道事業と統合予定であり、統合後は法適用水道事業として一層の経営の効率化を図り、また施設の更新計画を策定し、計画的に管路の更新を進める必要がある。
・更新計画の実行により、更新投資の増加が見込まれることから、将来的に料金の改定を検討する必要がある。</t>
    <rPh sb="142" eb="144">
      <t>ヘイセイ</t>
    </rPh>
    <rPh sb="146" eb="147">
      <t>ネン</t>
    </rPh>
    <rPh sb="147" eb="148">
      <t>ド</t>
    </rPh>
    <rPh sb="149" eb="151">
      <t>スイドウ</t>
    </rPh>
    <rPh sb="151" eb="153">
      <t>ジギョウ</t>
    </rPh>
    <rPh sb="154" eb="156">
      <t>トウゴウ</t>
    </rPh>
    <rPh sb="156" eb="158">
      <t>ヨテイ</t>
    </rPh>
    <rPh sb="162" eb="164">
      <t>トウゴウ</t>
    </rPh>
    <rPh sb="164" eb="165">
      <t>ゴ</t>
    </rPh>
    <rPh sb="166" eb="167">
      <t>ホウ</t>
    </rPh>
    <rPh sb="167" eb="169">
      <t>テキヨウ</t>
    </rPh>
    <rPh sb="169" eb="171">
      <t>スイドウ</t>
    </rPh>
    <rPh sb="171" eb="173">
      <t>ジギョウ</t>
    </rPh>
    <rPh sb="176" eb="178">
      <t>イッソウ</t>
    </rPh>
    <rPh sb="216" eb="218">
      <t>ヒツヨウ</t>
    </rPh>
    <rPh sb="224" eb="226">
      <t>コウシン</t>
    </rPh>
    <rPh sb="226" eb="228">
      <t>ケイカク</t>
    </rPh>
    <rPh sb="229" eb="231">
      <t>ジッコウ</t>
    </rPh>
    <rPh sb="235" eb="237">
      <t>コウシン</t>
    </rPh>
    <rPh sb="237" eb="239">
      <t>トウシ</t>
    </rPh>
    <rPh sb="240" eb="242">
      <t>ゾウカ</t>
    </rPh>
    <rPh sb="243" eb="245">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</si>
</sst>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0.01</c:v>
                </c:pt>
                <c:pt idx="1">
                  <c:v>0.02</c:v>
                </c:pt>
                <c:pt idx="2">
                  <c:v>0.05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D03-4E41-B1F1-4D2C0AA6FE20}"/>
            </c:ext>
          </c:extLst>
        </c:ser>
        <c:dLbls>
          <c:showLegendKey val="0"/>
          <c:showVal val="0"/>
          <c:showCatName val="0"/>
          <c:showSerName val="0"/>
          <c:showPercent val="0"/>
          <c:showBubbleSize val="0"/>
        </c:dLbls>
        <c:gapWidth val="150"/>
        <c:axId val="117710056"/>
        <c:axId val="1177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D03-4E41-B1F1-4D2C0AA6FE20}"/>
            </c:ext>
          </c:extLst>
        </c:ser>
        <c:dLbls>
          <c:showLegendKey val="0"/>
          <c:showVal val="0"/>
          <c:showCatName val="0"/>
          <c:showSerName val="0"/>
          <c:showPercent val="0"/>
          <c:showBubbleSize val="0"/>
        </c:dLbls>
        <c:marker val="1"/>
        <c:smooth val="0"/>
        <c:axId val="117710056"/>
        <c:axId val="117710448"/>
      </c:lineChart>
      <c:dateAx>
        <c:axId val="117710056"/>
        <c:scaling>
          <c:orientation val="minMax"/>
        </c:scaling>
        <c:delete val="1"/>
        <c:axPos val="b"/>
        <c:numFmt formatCode="ge" sourceLinked="1"/>
        <c:majorTickMark val="none"/>
        <c:minorTickMark val="none"/>
        <c:tickLblPos val="none"/>
        <c:crossAx val="117710448"/>
        <c:crosses val="autoZero"/>
        <c:auto val="1"/>
        <c:lblOffset val="100"/>
        <c:baseTimeUnit val="years"/>
      </c:dateAx>
      <c:valAx>
        <c:axId val="1177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53.08</c:v>
                </c:pt>
                <c:pt idx="1">
                  <c:v>60.61</c:v>
                </c:pt>
                <c:pt idx="2">
                  <c:v>54.05</c:v>
                </c:pt>
                <c:pt idx="3">
                  <c:v>51.6</c:v>
                </c:pt>
                <c:pt idx="4">
                  <c:v>50.37</c:v>
                </c:pt>
              </c:numCache>
            </c:numRef>
          </c:val>
          <c:extLst xmlns:c16r2="http://schemas.microsoft.com/office/drawing/2015/06/chart">
            <c:ext xmlns:c16="http://schemas.microsoft.com/office/drawing/2014/chart" uri="{C3380CC4-5D6E-409C-BE32-E72D297353CC}">
              <c16:uniqueId val="{00000000-9A66-4491-96F9-C8AC3DDDA96F}"/>
            </c:ext>
          </c:extLst>
        </c:ser>
        <c:dLbls>
          <c:showLegendKey val="0"/>
          <c:showVal val="0"/>
          <c:showCatName val="0"/>
          <c:showSerName val="0"/>
          <c:showPercent val="0"/>
          <c:showBubbleSize val="0"/>
        </c:dLbls>
        <c:gapWidth val="150"/>
        <c:axId val="189200632"/>
        <c:axId val="1892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9A66-4491-96F9-C8AC3DDDA96F}"/>
            </c:ext>
          </c:extLst>
        </c:ser>
        <c:dLbls>
          <c:showLegendKey val="0"/>
          <c:showVal val="0"/>
          <c:showCatName val="0"/>
          <c:showSerName val="0"/>
          <c:showPercent val="0"/>
          <c:showBubbleSize val="0"/>
        </c:dLbls>
        <c:marker val="1"/>
        <c:smooth val="0"/>
        <c:axId val="189200632"/>
        <c:axId val="189201024"/>
      </c:lineChart>
      <c:dateAx>
        <c:axId val="189200632"/>
        <c:scaling>
          <c:orientation val="minMax"/>
        </c:scaling>
        <c:delete val="1"/>
        <c:axPos val="b"/>
        <c:numFmt formatCode="ge" sourceLinked="1"/>
        <c:majorTickMark val="none"/>
        <c:minorTickMark val="none"/>
        <c:tickLblPos val="none"/>
        <c:crossAx val="189201024"/>
        <c:crosses val="autoZero"/>
        <c:auto val="1"/>
        <c:lblOffset val="100"/>
        <c:baseTimeUnit val="years"/>
      </c:dateAx>
      <c:valAx>
        <c:axId val="1892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82.27</c:v>
                </c:pt>
                <c:pt idx="1">
                  <c:v>72.17</c:v>
                </c:pt>
                <c:pt idx="2">
                  <c:v>78.64</c:v>
                </c:pt>
                <c:pt idx="3">
                  <c:v>81.59</c:v>
                </c:pt>
                <c:pt idx="4">
                  <c:v>83.47</c:v>
                </c:pt>
              </c:numCache>
            </c:numRef>
          </c:val>
          <c:extLst xmlns:c16r2="http://schemas.microsoft.com/office/drawing/2015/06/chart">
            <c:ext xmlns:c16="http://schemas.microsoft.com/office/drawing/2014/chart" uri="{C3380CC4-5D6E-409C-BE32-E72D297353CC}">
              <c16:uniqueId val="{00000000-1E04-4121-BA10-676E8BB9ADF8}"/>
            </c:ext>
          </c:extLst>
        </c:ser>
        <c:dLbls>
          <c:showLegendKey val="0"/>
          <c:showVal val="0"/>
          <c:showCatName val="0"/>
          <c:showSerName val="0"/>
          <c:showPercent val="0"/>
          <c:showBubbleSize val="0"/>
        </c:dLbls>
        <c:gapWidth val="150"/>
        <c:axId val="189202200"/>
        <c:axId val="1892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1E04-4121-BA10-676E8BB9ADF8}"/>
            </c:ext>
          </c:extLst>
        </c:ser>
        <c:dLbls>
          <c:showLegendKey val="0"/>
          <c:showVal val="0"/>
          <c:showCatName val="0"/>
          <c:showSerName val="0"/>
          <c:showPercent val="0"/>
          <c:showBubbleSize val="0"/>
        </c:dLbls>
        <c:marker val="1"/>
        <c:smooth val="0"/>
        <c:axId val="189202200"/>
        <c:axId val="189202592"/>
      </c:lineChart>
      <c:dateAx>
        <c:axId val="189202200"/>
        <c:scaling>
          <c:orientation val="minMax"/>
        </c:scaling>
        <c:delete val="1"/>
        <c:axPos val="b"/>
        <c:numFmt formatCode="ge" sourceLinked="1"/>
        <c:majorTickMark val="none"/>
        <c:minorTickMark val="none"/>
        <c:tickLblPos val="none"/>
        <c:crossAx val="189202592"/>
        <c:crosses val="autoZero"/>
        <c:auto val="1"/>
        <c:lblOffset val="100"/>
        <c:baseTimeUnit val="years"/>
      </c:dateAx>
      <c:valAx>
        <c:axId val="1892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83.27</c:v>
                </c:pt>
                <c:pt idx="1">
                  <c:v>91.88</c:v>
                </c:pt>
                <c:pt idx="2">
                  <c:v>86.48</c:v>
                </c:pt>
                <c:pt idx="3">
                  <c:v>91.52</c:v>
                </c:pt>
                <c:pt idx="4">
                  <c:v>74.459999999999994</c:v>
                </c:pt>
              </c:numCache>
            </c:numRef>
          </c:val>
          <c:extLst xmlns:c16r2="http://schemas.microsoft.com/office/drawing/2015/06/chart">
            <c:ext xmlns:c16="http://schemas.microsoft.com/office/drawing/2014/chart" uri="{C3380CC4-5D6E-409C-BE32-E72D297353CC}">
              <c16:uniqueId val="{00000000-5564-4981-8AB5-65B3F58EF92A}"/>
            </c:ext>
          </c:extLst>
        </c:ser>
        <c:dLbls>
          <c:showLegendKey val="0"/>
          <c:showVal val="0"/>
          <c:showCatName val="0"/>
          <c:showSerName val="0"/>
          <c:showPercent val="0"/>
          <c:showBubbleSize val="0"/>
        </c:dLbls>
        <c:gapWidth val="150"/>
        <c:axId val="117712408"/>
        <c:axId val="1177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5564-4981-8AB5-65B3F58EF92A}"/>
            </c:ext>
          </c:extLst>
        </c:ser>
        <c:dLbls>
          <c:showLegendKey val="0"/>
          <c:showVal val="0"/>
          <c:showCatName val="0"/>
          <c:showSerName val="0"/>
          <c:showPercent val="0"/>
          <c:showBubbleSize val="0"/>
        </c:dLbls>
        <c:marker val="1"/>
        <c:smooth val="0"/>
        <c:axId val="117712408"/>
        <c:axId val="117712800"/>
      </c:lineChart>
      <c:dateAx>
        <c:axId val="117712408"/>
        <c:scaling>
          <c:orientation val="minMax"/>
        </c:scaling>
        <c:delete val="1"/>
        <c:axPos val="b"/>
        <c:numFmt formatCode="ge" sourceLinked="1"/>
        <c:majorTickMark val="none"/>
        <c:minorTickMark val="none"/>
        <c:tickLblPos val="none"/>
        <c:crossAx val="117712800"/>
        <c:crosses val="autoZero"/>
        <c:auto val="1"/>
        <c:lblOffset val="100"/>
        <c:baseTimeUnit val="years"/>
      </c:dateAx>
      <c:valAx>
        <c:axId val="1177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E0-4E96-B2E6-18EA21FFCC54}"/>
            </c:ext>
          </c:extLst>
        </c:ser>
        <c:dLbls>
          <c:showLegendKey val="0"/>
          <c:showVal val="0"/>
          <c:showCatName val="0"/>
          <c:showSerName val="0"/>
          <c:showPercent val="0"/>
          <c:showBubbleSize val="0"/>
        </c:dLbls>
        <c:gapWidth val="150"/>
        <c:axId val="117713976"/>
        <c:axId val="117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E0-4E96-B2E6-18EA21FFCC54}"/>
            </c:ext>
          </c:extLst>
        </c:ser>
        <c:dLbls>
          <c:showLegendKey val="0"/>
          <c:showVal val="0"/>
          <c:showCatName val="0"/>
          <c:showSerName val="0"/>
          <c:showPercent val="0"/>
          <c:showBubbleSize val="0"/>
        </c:dLbls>
        <c:marker val="1"/>
        <c:smooth val="0"/>
        <c:axId val="117713976"/>
        <c:axId val="117714368"/>
      </c:lineChart>
      <c:dateAx>
        <c:axId val="117713976"/>
        <c:scaling>
          <c:orientation val="minMax"/>
        </c:scaling>
        <c:delete val="1"/>
        <c:axPos val="b"/>
        <c:numFmt formatCode="ge" sourceLinked="1"/>
        <c:majorTickMark val="none"/>
        <c:minorTickMark val="none"/>
        <c:tickLblPos val="none"/>
        <c:crossAx val="117714368"/>
        <c:crosses val="autoZero"/>
        <c:auto val="1"/>
        <c:lblOffset val="100"/>
        <c:baseTimeUnit val="years"/>
      </c:dateAx>
      <c:valAx>
        <c:axId val="117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17-48A8-A6A2-DC3D53B13433}"/>
            </c:ext>
          </c:extLst>
        </c:ser>
        <c:dLbls>
          <c:showLegendKey val="0"/>
          <c:showVal val="0"/>
          <c:showCatName val="0"/>
          <c:showSerName val="0"/>
          <c:showPercent val="0"/>
          <c:showBubbleSize val="0"/>
        </c:dLbls>
        <c:gapWidth val="150"/>
        <c:axId val="117715544"/>
        <c:axId val="1177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17-48A8-A6A2-DC3D53B13433}"/>
            </c:ext>
          </c:extLst>
        </c:ser>
        <c:dLbls>
          <c:showLegendKey val="0"/>
          <c:showVal val="0"/>
          <c:showCatName val="0"/>
          <c:showSerName val="0"/>
          <c:showPercent val="0"/>
          <c:showBubbleSize val="0"/>
        </c:dLbls>
        <c:marker val="1"/>
        <c:smooth val="0"/>
        <c:axId val="117715544"/>
        <c:axId val="117715936"/>
      </c:lineChart>
      <c:dateAx>
        <c:axId val="117715544"/>
        <c:scaling>
          <c:orientation val="minMax"/>
        </c:scaling>
        <c:delete val="1"/>
        <c:axPos val="b"/>
        <c:numFmt formatCode="ge" sourceLinked="1"/>
        <c:majorTickMark val="none"/>
        <c:minorTickMark val="none"/>
        <c:tickLblPos val="none"/>
        <c:crossAx val="117715936"/>
        <c:crosses val="autoZero"/>
        <c:auto val="1"/>
        <c:lblOffset val="100"/>
        <c:baseTimeUnit val="years"/>
      </c:dateAx>
      <c:valAx>
        <c:axId val="1177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71-479A-84DF-7AC96C984134}"/>
            </c:ext>
          </c:extLst>
        </c:ser>
        <c:dLbls>
          <c:showLegendKey val="0"/>
          <c:showVal val="0"/>
          <c:showCatName val="0"/>
          <c:showSerName val="0"/>
          <c:showPercent val="0"/>
          <c:showBubbleSize val="0"/>
        </c:dLbls>
        <c:gapWidth val="150"/>
        <c:axId val="189134520"/>
        <c:axId val="1891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71-479A-84DF-7AC96C984134}"/>
            </c:ext>
          </c:extLst>
        </c:ser>
        <c:dLbls>
          <c:showLegendKey val="0"/>
          <c:showVal val="0"/>
          <c:showCatName val="0"/>
          <c:showSerName val="0"/>
          <c:showPercent val="0"/>
          <c:showBubbleSize val="0"/>
        </c:dLbls>
        <c:marker val="1"/>
        <c:smooth val="0"/>
        <c:axId val="189134520"/>
        <c:axId val="189134912"/>
      </c:lineChart>
      <c:dateAx>
        <c:axId val="189134520"/>
        <c:scaling>
          <c:orientation val="minMax"/>
        </c:scaling>
        <c:delete val="1"/>
        <c:axPos val="b"/>
        <c:numFmt formatCode="ge" sourceLinked="1"/>
        <c:majorTickMark val="none"/>
        <c:minorTickMark val="none"/>
        <c:tickLblPos val="none"/>
        <c:crossAx val="189134912"/>
        <c:crosses val="autoZero"/>
        <c:auto val="1"/>
        <c:lblOffset val="100"/>
        <c:baseTimeUnit val="years"/>
      </c:dateAx>
      <c:valAx>
        <c:axId val="1891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3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D8-4FD8-97FE-03A68EA1D4D9}"/>
            </c:ext>
          </c:extLst>
        </c:ser>
        <c:dLbls>
          <c:showLegendKey val="0"/>
          <c:showVal val="0"/>
          <c:showCatName val="0"/>
          <c:showSerName val="0"/>
          <c:showPercent val="0"/>
          <c:showBubbleSize val="0"/>
        </c:dLbls>
        <c:gapWidth val="150"/>
        <c:axId val="189133736"/>
        <c:axId val="1891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D8-4FD8-97FE-03A68EA1D4D9}"/>
            </c:ext>
          </c:extLst>
        </c:ser>
        <c:dLbls>
          <c:showLegendKey val="0"/>
          <c:showVal val="0"/>
          <c:showCatName val="0"/>
          <c:showSerName val="0"/>
          <c:showPercent val="0"/>
          <c:showBubbleSize val="0"/>
        </c:dLbls>
        <c:marker val="1"/>
        <c:smooth val="0"/>
        <c:axId val="189133736"/>
        <c:axId val="189133344"/>
      </c:lineChart>
      <c:dateAx>
        <c:axId val="189133736"/>
        <c:scaling>
          <c:orientation val="minMax"/>
        </c:scaling>
        <c:delete val="1"/>
        <c:axPos val="b"/>
        <c:numFmt formatCode="ge" sourceLinked="1"/>
        <c:majorTickMark val="none"/>
        <c:minorTickMark val="none"/>
        <c:tickLblPos val="none"/>
        <c:crossAx val="189133344"/>
        <c:crosses val="autoZero"/>
        <c:auto val="1"/>
        <c:lblOffset val="100"/>
        <c:baseTimeUnit val="years"/>
      </c:dateAx>
      <c:valAx>
        <c:axId val="1891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442.57</c:v>
                </c:pt>
                <c:pt idx="1">
                  <c:v>377.12</c:v>
                </c:pt>
                <c:pt idx="2">
                  <c:v>317.66000000000003</c:v>
                </c:pt>
                <c:pt idx="3">
                  <c:v>261.82</c:v>
                </c:pt>
                <c:pt idx="4">
                  <c:v>204.53</c:v>
                </c:pt>
              </c:numCache>
            </c:numRef>
          </c:val>
          <c:extLst xmlns:c16r2="http://schemas.microsoft.com/office/drawing/2015/06/chart">
            <c:ext xmlns:c16="http://schemas.microsoft.com/office/drawing/2014/chart" uri="{C3380CC4-5D6E-409C-BE32-E72D297353CC}">
              <c16:uniqueId val="{00000000-B905-4C68-9F9F-19D3F3C68B84}"/>
            </c:ext>
          </c:extLst>
        </c:ser>
        <c:dLbls>
          <c:showLegendKey val="0"/>
          <c:showVal val="0"/>
          <c:showCatName val="0"/>
          <c:showSerName val="0"/>
          <c:showPercent val="0"/>
          <c:showBubbleSize val="0"/>
        </c:dLbls>
        <c:gapWidth val="150"/>
        <c:axId val="188866096"/>
        <c:axId val="18886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B905-4C68-9F9F-19D3F3C68B84}"/>
            </c:ext>
          </c:extLst>
        </c:ser>
        <c:dLbls>
          <c:showLegendKey val="0"/>
          <c:showVal val="0"/>
          <c:showCatName val="0"/>
          <c:showSerName val="0"/>
          <c:showPercent val="0"/>
          <c:showBubbleSize val="0"/>
        </c:dLbls>
        <c:marker val="1"/>
        <c:smooth val="0"/>
        <c:axId val="188866096"/>
        <c:axId val="188866488"/>
      </c:lineChart>
      <c:dateAx>
        <c:axId val="188866096"/>
        <c:scaling>
          <c:orientation val="minMax"/>
        </c:scaling>
        <c:delete val="1"/>
        <c:axPos val="b"/>
        <c:numFmt formatCode="ge" sourceLinked="1"/>
        <c:majorTickMark val="none"/>
        <c:minorTickMark val="none"/>
        <c:tickLblPos val="none"/>
        <c:crossAx val="188866488"/>
        <c:crosses val="autoZero"/>
        <c:auto val="1"/>
        <c:lblOffset val="100"/>
        <c:baseTimeUnit val="years"/>
      </c:dateAx>
      <c:valAx>
        <c:axId val="18886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78.55</c:v>
                </c:pt>
                <c:pt idx="1">
                  <c:v>87.38</c:v>
                </c:pt>
                <c:pt idx="2">
                  <c:v>82.29</c:v>
                </c:pt>
                <c:pt idx="3">
                  <c:v>86.84</c:v>
                </c:pt>
                <c:pt idx="4">
                  <c:v>71.31</c:v>
                </c:pt>
              </c:numCache>
            </c:numRef>
          </c:val>
          <c:extLst xmlns:c16r2="http://schemas.microsoft.com/office/drawing/2015/06/chart">
            <c:ext xmlns:c16="http://schemas.microsoft.com/office/drawing/2014/chart" uri="{C3380CC4-5D6E-409C-BE32-E72D297353CC}">
              <c16:uniqueId val="{00000000-2DA9-4124-A5A9-02ADF7407791}"/>
            </c:ext>
          </c:extLst>
        </c:ser>
        <c:dLbls>
          <c:showLegendKey val="0"/>
          <c:showVal val="0"/>
          <c:showCatName val="0"/>
          <c:showSerName val="0"/>
          <c:showPercent val="0"/>
          <c:showBubbleSize val="0"/>
        </c:dLbls>
        <c:gapWidth val="150"/>
        <c:axId val="188867664"/>
        <c:axId val="18886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2DA9-4124-A5A9-02ADF7407791}"/>
            </c:ext>
          </c:extLst>
        </c:ser>
        <c:dLbls>
          <c:showLegendKey val="0"/>
          <c:showVal val="0"/>
          <c:showCatName val="0"/>
          <c:showSerName val="0"/>
          <c:showPercent val="0"/>
          <c:showBubbleSize val="0"/>
        </c:dLbls>
        <c:marker val="1"/>
        <c:smooth val="0"/>
        <c:axId val="188867664"/>
        <c:axId val="188868056"/>
      </c:lineChart>
      <c:dateAx>
        <c:axId val="188867664"/>
        <c:scaling>
          <c:orientation val="minMax"/>
        </c:scaling>
        <c:delete val="1"/>
        <c:axPos val="b"/>
        <c:numFmt formatCode="ge" sourceLinked="1"/>
        <c:majorTickMark val="none"/>
        <c:minorTickMark val="none"/>
        <c:tickLblPos val="none"/>
        <c:crossAx val="188868056"/>
        <c:crosses val="autoZero"/>
        <c:auto val="1"/>
        <c:lblOffset val="100"/>
        <c:baseTimeUnit val="years"/>
      </c:dateAx>
      <c:valAx>
        <c:axId val="18886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6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276.95</c:v>
                </c:pt>
                <c:pt idx="1">
                  <c:v>248.22</c:v>
                </c:pt>
                <c:pt idx="2">
                  <c:v>263.88</c:v>
                </c:pt>
                <c:pt idx="3">
                  <c:v>250.41</c:v>
                </c:pt>
                <c:pt idx="4">
                  <c:v>304.66000000000003</c:v>
                </c:pt>
              </c:numCache>
            </c:numRef>
          </c:val>
          <c:extLst xmlns:c16r2="http://schemas.microsoft.com/office/drawing/2015/06/chart">
            <c:ext xmlns:c16="http://schemas.microsoft.com/office/drawing/2014/chart" uri="{C3380CC4-5D6E-409C-BE32-E72D297353CC}">
              <c16:uniqueId val="{00000000-3EB5-4A2C-8DB5-A6FA4A35A5AC}"/>
            </c:ext>
          </c:extLst>
        </c:ser>
        <c:dLbls>
          <c:showLegendKey val="0"/>
          <c:showVal val="0"/>
          <c:showCatName val="0"/>
          <c:showSerName val="0"/>
          <c:showPercent val="0"/>
          <c:showBubbleSize val="0"/>
        </c:dLbls>
        <c:gapWidth val="150"/>
        <c:axId val="188869232"/>
        <c:axId val="1891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EB5-4A2C-8DB5-A6FA4A35A5AC}"/>
            </c:ext>
          </c:extLst>
        </c:ser>
        <c:dLbls>
          <c:showLegendKey val="0"/>
          <c:showVal val="0"/>
          <c:showCatName val="0"/>
          <c:showSerName val="0"/>
          <c:showPercent val="0"/>
          <c:showBubbleSize val="0"/>
        </c:dLbls>
        <c:marker val="1"/>
        <c:smooth val="0"/>
        <c:axId val="188869232"/>
        <c:axId val="189199456"/>
      </c:lineChart>
      <c:dateAx>
        <c:axId val="188869232"/>
        <c:scaling>
          <c:orientation val="minMax"/>
        </c:scaling>
        <c:delete val="1"/>
        <c:axPos val="b"/>
        <c:numFmt formatCode="ge" sourceLinked="1"/>
        <c:majorTickMark val="none"/>
        <c:minorTickMark val="none"/>
        <c:tickLblPos val="none"/>
        <c:crossAx val="189199456"/>
        <c:crosses val="autoZero"/>
        <c:auto val="1"/>
        <c:lblOffset val="100"/>
        <c:baseTimeUnit val="years"/>
      </c:dateAx>
      <c:valAx>
        <c:axId val="1891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那須烏山市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27161</v>
      </c>
      <c r="AM8" s="49"/>
      <c r="AN8" s="49"/>
      <c r="AO8" s="49"/>
      <c r="AP8" s="49"/>
      <c r="AQ8" s="49"/>
      <c r="AR8" s="49"/>
      <c r="AS8" s="49"/>
      <c r="AT8" s="45">
        <f>データ!$S$6</f>
        <v>174.35</v>
      </c>
      <c r="AU8" s="45"/>
      <c r="AV8" s="45"/>
      <c r="AW8" s="45"/>
      <c r="AX8" s="45"/>
      <c r="AY8" s="45"/>
      <c r="AZ8" s="45"/>
      <c r="BA8" s="45"/>
      <c r="BB8" s="45">
        <f>データ!$T$6</f>
        <v>155.78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16.079999999999998</v>
      </c>
      <c r="Q10" s="45"/>
      <c r="R10" s="45"/>
      <c r="S10" s="45"/>
      <c r="T10" s="45"/>
      <c r="U10" s="45"/>
      <c r="V10" s="45"/>
      <c r="W10" s="49">
        <f>データ!$Q$6</f>
        <v>3866</v>
      </c>
      <c r="X10" s="49"/>
      <c r="Y10" s="49"/>
      <c r="Z10" s="49"/>
      <c r="AA10" s="49"/>
      <c r="AB10" s="49"/>
      <c r="AC10" s="49"/>
      <c r="AD10" s="2"/>
      <c r="AE10" s="2"/>
      <c r="AF10" s="2"/>
      <c r="AG10" s="2"/>
      <c r="AH10" s="2"/>
      <c r="AI10" s="2"/>
      <c r="AJ10" s="2"/>
      <c r="AK10" s="2"/>
      <c r="AL10" s="49">
        <f>データ!$U$6</f>
        <v>4338</v>
      </c>
      <c r="AM10" s="49"/>
      <c r="AN10" s="49"/>
      <c r="AO10" s="49"/>
      <c r="AP10" s="49"/>
      <c r="AQ10" s="49"/>
      <c r="AR10" s="49"/>
      <c r="AS10" s="49"/>
      <c r="AT10" s="45">
        <f>データ!$V$6</f>
        <v>22.59</v>
      </c>
      <c r="AU10" s="45"/>
      <c r="AV10" s="45"/>
      <c r="AW10" s="45"/>
      <c r="AX10" s="45"/>
      <c r="AY10" s="45"/>
      <c r="AZ10" s="45"/>
      <c r="BA10" s="45"/>
      <c r="BB10" s="45">
        <f>データ!$W$6</f>
        <v>192.03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xGay9iudJAAE3nnQO2yINfQQ6YdRi+Bx9W1NVN70gGuIDRM6NIiSxIaEeYoyrpu5RBe0BM0s92mEgl3hvoPABg==" saltValue="jTcpZG1JgKxEqnheAWhl/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92151</v>
      </c>
      <c r="D6" s="33">
        <f t="shared" si="3"/>
        <v>47</v>
      </c>
      <c r="E6" s="33">
        <f t="shared" si="3"/>
        <v>1</v>
      </c>
      <c r="F6" s="33">
        <f t="shared" si="3"/>
        <v>0</v>
      </c>
      <c r="G6" s="33">
        <f t="shared" si="3"/>
        <v>0</v>
      </c>
      <c r="H6" s="33" t="str">
        <f t="shared" si="3"/>
        <v>栃木県　那須烏山市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16.079999999999998</v>
      </c>
      <c r="Q6" s="34">
        <f t="shared" si="3"/>
        <v>3866</v>
      </c>
      <c r="R6" s="34">
        <f t="shared" si="3"/>
        <v>27161</v>
      </c>
      <c r="S6" s="34">
        <f t="shared" si="3"/>
        <v>174.35</v>
      </c>
      <c r="T6" s="34">
        <f t="shared" si="3"/>
        <v>155.78</v>
      </c>
      <c r="U6" s="34">
        <f t="shared" si="3"/>
        <v>4338</v>
      </c>
      <c r="V6" s="34">
        <f t="shared" si="3"/>
        <v>22.59</v>
      </c>
      <c r="W6" s="34">
        <f t="shared" si="3"/>
        <v>192.03</v>
      </c>
      <c r="X6" s="35">
        <f>IF(X7="",NA(),X7)</f>
        <v>83.27</v>
      </c>
      <c r="Y6" s="35">
        <f t="shared" ref="Y6:AG6" si="4">IF(Y7="",NA(),Y7)</f>
        <v>91.88</v>
      </c>
      <c r="Z6" s="35">
        <f t="shared" si="4"/>
        <v>86.48</v>
      </c>
      <c r="AA6" s="35">
        <f t="shared" si="4"/>
        <v>91.52</v>
      </c>
      <c r="AB6" s="35">
        <f t="shared" si="4"/>
        <v>74.459999999999994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442.57</v>
      </c>
      <c r="BF6" s="35">
        <f t="shared" ref="BF6:BN6" si="7">IF(BF7="",NA(),BF7)</f>
        <v>377.12</v>
      </c>
      <c r="BG6" s="35">
        <f t="shared" si="7"/>
        <v>317.66000000000003</v>
      </c>
      <c r="BH6" s="35">
        <f t="shared" si="7"/>
        <v>261.82</v>
      </c>
      <c r="BI6" s="35">
        <f t="shared" si="7"/>
        <v>204.53</v>
      </c>
      <c r="BJ6" s="35">
        <f t="shared" si="7"/>
        <v>1113.76</v>
      </c>
      <c r="BK6" s="35">
        <f t="shared" si="7"/>
        <v>1125.69</v>
      </c>
      <c r="BL6" s="35">
        <f t="shared" si="7"/>
        <v>1134.67</v>
      </c>
      <c r="BM6" s="35">
        <f t="shared" si="7"/>
        <v>1144.79</v>
      </c>
      <c r="BN6" s="35">
        <f t="shared" si="7"/>
        <v>1061.58</v>
      </c>
      <c r="BO6" s="34" t="str">
        <f>IF(BO7="","",IF(BO7="-","【-】","【"&amp;SUBSTITUTE(TEXT(BO7,"#,##0.00"),"-","△")&amp;"】"))</f>
        <v>【1,141.75】</v>
      </c>
      <c r="BP6" s="35">
        <f>IF(BP7="",NA(),BP7)</f>
        <v>78.55</v>
      </c>
      <c r="BQ6" s="35">
        <f t="shared" ref="BQ6:BY6" si="8">IF(BQ7="",NA(),BQ7)</f>
        <v>87.38</v>
      </c>
      <c r="BR6" s="35">
        <f t="shared" si="8"/>
        <v>82.29</v>
      </c>
      <c r="BS6" s="35">
        <f t="shared" si="8"/>
        <v>86.84</v>
      </c>
      <c r="BT6" s="35">
        <f t="shared" si="8"/>
        <v>71.31</v>
      </c>
      <c r="BU6" s="35">
        <f t="shared" si="8"/>
        <v>34.25</v>
      </c>
      <c r="BV6" s="35">
        <f t="shared" si="8"/>
        <v>46.48</v>
      </c>
      <c r="BW6" s="35">
        <f t="shared" si="8"/>
        <v>40.6</v>
      </c>
      <c r="BX6" s="35">
        <f t="shared" si="8"/>
        <v>56.04</v>
      </c>
      <c r="BY6" s="35">
        <f t="shared" si="8"/>
        <v>58.52</v>
      </c>
      <c r="BZ6" s="34" t="str">
        <f>IF(BZ7="","",IF(BZ7="-","【-】","【"&amp;SUBSTITUTE(TEXT(BZ7,"#,##0.00"),"-","△")&amp;"】"))</f>
        <v>【54.93】</v>
      </c>
      <c r="CA6" s="35">
        <f>IF(CA7="",NA(),CA7)</f>
        <v>276.95</v>
      </c>
      <c r="CB6" s="35">
        <f t="shared" ref="CB6:CJ6" si="9">IF(CB7="",NA(),CB7)</f>
        <v>248.22</v>
      </c>
      <c r="CC6" s="35">
        <f t="shared" si="9"/>
        <v>263.88</v>
      </c>
      <c r="CD6" s="35">
        <f t="shared" si="9"/>
        <v>250.41</v>
      </c>
      <c r="CE6" s="35">
        <f t="shared" si="9"/>
        <v>304.66000000000003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53.08</v>
      </c>
      <c r="CM6" s="35">
        <f t="shared" ref="CM6:CU6" si="10">IF(CM7="",NA(),CM7)</f>
        <v>60.61</v>
      </c>
      <c r="CN6" s="35">
        <f t="shared" si="10"/>
        <v>54.05</v>
      </c>
      <c r="CO6" s="35">
        <f t="shared" si="10"/>
        <v>51.6</v>
      </c>
      <c r="CP6" s="35">
        <f t="shared" si="10"/>
        <v>50.37</v>
      </c>
      <c r="CQ6" s="35">
        <f t="shared" si="10"/>
        <v>57.55</v>
      </c>
      <c r="CR6" s="35">
        <f t="shared" si="10"/>
        <v>57.43</v>
      </c>
      <c r="CS6" s="35">
        <f t="shared" si="10"/>
        <v>57.29</v>
      </c>
      <c r="CT6" s="35">
        <f t="shared" si="10"/>
        <v>55.9</v>
      </c>
      <c r="CU6" s="35">
        <f t="shared" si="10"/>
        <v>57.3</v>
      </c>
      <c r="CV6" s="34" t="str">
        <f>IF(CV7="","",IF(CV7="-","【-】","【"&amp;SUBSTITUTE(TEXT(CV7,"#,##0.00"),"-","△")&amp;"】"))</f>
        <v>【56.91】</v>
      </c>
      <c r="CW6" s="35">
        <f>IF(CW7="",NA(),CW7)</f>
        <v>82.27</v>
      </c>
      <c r="CX6" s="35">
        <f t="shared" ref="CX6:DF6" si="11">IF(CX7="",NA(),CX7)</f>
        <v>72.17</v>
      </c>
      <c r="CY6" s="35">
        <f t="shared" si="11"/>
        <v>78.64</v>
      </c>
      <c r="CZ6" s="35">
        <f t="shared" si="11"/>
        <v>81.59</v>
      </c>
      <c r="DA6" s="35">
        <f t="shared" si="11"/>
        <v>83.47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0.01</v>
      </c>
      <c r="EE6" s="35">
        <f t="shared" ref="EE6:EM6" si="14">IF(EE7="",NA(),EE7)</f>
        <v>0.02</v>
      </c>
      <c r="EF6" s="35">
        <f t="shared" si="14"/>
        <v>0.05</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92151</v>
      </c>
      <c r="D7" s="37">
        <v>47</v>
      </c>
      <c r="E7" s="37">
        <v>1</v>
      </c>
      <c r="F7" s="37">
        <v>0</v>
      </c>
      <c r="G7" s="37">
        <v>0</v>
      </c>
      <c r="H7" s="37" t="s">
        <v>108</v>
      </c>
      <c r="I7" s="37" t="s">
        <v>109</v>
      </c>
      <c r="J7" s="37" t="s">
        <v>110</v>
      </c>
      <c r="K7" s="37" t="s">
        <v>111</v>
      </c>
      <c r="L7" s="37" t="s">
        <v>112</v>
      </c>
      <c r="M7" s="37" t="s">
        <v>113</v>
      </c>
      <c r="N7" s="38" t="s">
        <v>114</v>
      </c>
      <c r="O7" s="38" t="s">
        <v>115</v>
      </c>
      <c r="P7" s="38">
        <v>16.079999999999998</v>
      </c>
      <c r="Q7" s="38">
        <v>3866</v>
      </c>
      <c r="R7" s="38">
        <v>27161</v>
      </c>
      <c r="S7" s="38">
        <v>174.35</v>
      </c>
      <c r="T7" s="38">
        <v>155.78</v>
      </c>
      <c r="U7" s="38">
        <v>4338</v>
      </c>
      <c r="V7" s="38">
        <v>22.59</v>
      </c>
      <c r="W7" s="38">
        <v>192.03</v>
      </c>
      <c r="X7" s="38">
        <v>83.27</v>
      </c>
      <c r="Y7" s="38">
        <v>91.88</v>
      </c>
      <c r="Z7" s="38">
        <v>86.48</v>
      </c>
      <c r="AA7" s="38">
        <v>91.52</v>
      </c>
      <c r="AB7" s="38">
        <v>74.459999999999994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442.57</v>
      </c>
      <c r="BF7" s="38">
        <v>377.12</v>
      </c>
      <c r="BG7" s="38">
        <v>317.66000000000003</v>
      </c>
      <c r="BH7" s="38">
        <v>261.82</v>
      </c>
      <c r="BI7" s="38">
        <v>204.53</v>
      </c>
      <c r="BJ7" s="38">
        <v>1113.76</v>
      </c>
      <c r="BK7" s="38">
        <v>1125.69</v>
      </c>
      <c r="BL7" s="38">
        <v>1134.67</v>
      </c>
      <c r="BM7" s="38">
        <v>1144.79</v>
      </c>
      <c r="BN7" s="38">
        <v>1061.58</v>
      </c>
      <c r="BO7" s="38">
        <v>1141.75</v>
      </c>
      <c r="BP7" s="38">
        <v>78.55</v>
      </c>
      <c r="BQ7" s="38">
        <v>87.38</v>
      </c>
      <c r="BR7" s="38">
        <v>82.29</v>
      </c>
      <c r="BS7" s="38">
        <v>86.84</v>
      </c>
      <c r="BT7" s="38">
        <v>71.31</v>
      </c>
      <c r="BU7" s="38">
        <v>34.25</v>
      </c>
      <c r="BV7" s="38">
        <v>46.48</v>
      </c>
      <c r="BW7" s="38">
        <v>40.6</v>
      </c>
      <c r="BX7" s="38">
        <v>56.04</v>
      </c>
      <c r="BY7" s="38">
        <v>58.52</v>
      </c>
      <c r="BZ7" s="38">
        <v>54.93</v>
      </c>
      <c r="CA7" s="38">
        <v>276.95</v>
      </c>
      <c r="CB7" s="38">
        <v>248.22</v>
      </c>
      <c r="CC7" s="38">
        <v>263.88</v>
      </c>
      <c r="CD7" s="38">
        <v>250.41</v>
      </c>
      <c r="CE7" s="38">
        <v>304.66000000000003</v>
      </c>
      <c r="CF7" s="38">
        <v>501.18</v>
      </c>
      <c r="CG7" s="38">
        <v>376.61</v>
      </c>
      <c r="CH7" s="38">
        <v>440.03</v>
      </c>
      <c r="CI7" s="38">
        <v>304.35000000000002</v>
      </c>
      <c r="CJ7" s="38">
        <v>296.3</v>
      </c>
      <c r="CK7" s="38">
        <v>292.18</v>
      </c>
      <c r="CL7" s="38">
        <v>53.08</v>
      </c>
      <c r="CM7" s="38">
        <v>60.61</v>
      </c>
      <c r="CN7" s="38">
        <v>54.05</v>
      </c>
      <c r="CO7" s="38">
        <v>51.6</v>
      </c>
      <c r="CP7" s="38">
        <v>50.37</v>
      </c>
      <c r="CQ7" s="38">
        <v>57.55</v>
      </c>
      <c r="CR7" s="38">
        <v>57.43</v>
      </c>
      <c r="CS7" s="38">
        <v>57.29</v>
      </c>
      <c r="CT7" s="38">
        <v>55.9</v>
      </c>
      <c r="CU7" s="38">
        <v>57.3</v>
      </c>
      <c r="CV7" s="38">
        <v>56.91</v>
      </c>
      <c r="CW7" s="38">
        <v>82.27</v>
      </c>
      <c r="CX7" s="38">
        <v>72.17</v>
      </c>
      <c r="CY7" s="38">
        <v>78.64</v>
      </c>
      <c r="CZ7" s="38">
        <v>81.59</v>
      </c>
      <c r="DA7" s="38">
        <v>83.47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0.01</v>
      </c>
      <c r="EE7" s="38">
        <v>0.02</v>
      </c>
      <c r="EF7" s="38">
        <v>0.05</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2018-12-03T08:42:18Z</dcterms:created>
  <dcterms:modified xsi:type="dcterms:W3CDTF">2019-02-07T06:42:02Z</dcterms:modified>
  <cp:category/>
</cp:coreProperties>
</file>