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<sst xmlns="http://schemas.openxmlformats.org/spreadsheetml/2006/main" count="221" uniqueCount="111">
  <si>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</si>
  <si>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</si>
  <si>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</si>
  <si>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</si>
  <si>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</si>
  <si>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</si>
  <si>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</si>
  <si>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</si>
  <si>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</si>
  <si>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</si>
  <si>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</si>
  <si>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</si>
  <si>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</si>
  <si>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</si>
  <si>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</si>
  <si>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</si>
  <si>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</si>
  <si>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</si>
  <si>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</si>
  <si>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</si>
  <si>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</si>
  <si>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</si>
  <si>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</si>
  <si>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</si>
  <si>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</si>
  <si>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</si>
  <si>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</si>
  <si>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</si>
  <si>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</si>
  <si>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</si>
  <si>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</si>
  <si>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</si>
  <si>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</si>
  <si>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</si>
  <si>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</si>
  <si>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</si>
  <si>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</si>
  <si>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</si>
  <si>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</si>
  <si>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</si>
  <si>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</si>
  <si>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</si>
  <si>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</si>
  <si>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</si>
  <si>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</si>
  <si>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</si>
  <si>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</si>
  <si>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</si>
  <si>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</si>
  <si>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</si>
  <si>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</si>
  <si>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</si>
  <si>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</si>
  <si>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</si>
  <si>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</si>
  <si>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</si>
  <si>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</si>
  <si>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</si>
  <si>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</si>
  <si>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</si>
  <si>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</si>
  <si>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</si>
  <si>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</si>
  <si>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</si>
  <si>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</si>
  <si>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</si>
  <si>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</si>
  <si>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</si>
  <si>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</si>
  <si>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</si>
  <si>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</si>
  <si>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</si>
  <si>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</si>
  <si>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</si>
  <si>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</si>
  <si>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</si>
  <si>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</si>
  <si>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</si>
  <si>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</si>
  <si>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</si>
  <si>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</si>
  <si>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</si>
  <si>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</si>
  <si>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</si>
  <si>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</si>
  <si>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</si>
  <si>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</si>
  <si>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</si>
  <si>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</si>
  <si>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</si>
  <si>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</si>
  <si>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</si>
  <si>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</si>
  <si>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</si>
  <si>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</si>
  <si>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</si>
  <si>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那須烏山市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</si>
  <si>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</si>
  <si>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</si>
  <si>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</si>
  <si>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</si>
  <si>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</si>
  <si>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</si>
  <si>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</si>
  <si>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</si>
  <si>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</si>
  <si>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</si>
  <si>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</si>
  <si>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が低く汚水処理原価が高い状態であるが、供用開始区域内において、高齢世帯、後継者不存在世帯等が多く経済的理由や生活基盤の見通しがつかない等の理由から下水道への接続が進まず、水洗化率が低い状態となっている。よって、一般会計繰入金に頼らざるを得ない状況である。</t>
    <rPh sb="0" eb="2">
      <t>ケイヒ</t>
    </rPh>
    <rPh sb="2" eb="4">
      <t>カイシュウ</t>
    </rPh>
    <rPh sb="4" eb="5">
      <t>リツ</t>
    </rPh>
    <rPh sb="6" eb="7">
      <t>ヒク</t>
    </rPh>
    <rPh sb="8" eb="10">
      <t>オスイ</t>
    </rPh>
    <rPh sb="10" eb="12">
      <t>ショリ</t>
    </rPh>
    <rPh sb="12" eb="14">
      <t>ゲンカ</t>
    </rPh>
    <rPh sb="15" eb="16">
      <t>タカ</t>
    </rPh>
    <rPh sb="17" eb="19">
      <t>ジョウタイ</t>
    </rPh>
    <rPh sb="24" eb="26">
      <t>キョウヨウ</t>
    </rPh>
    <rPh sb="26" eb="28">
      <t>カイシ</t>
    </rPh>
    <rPh sb="28" eb="31">
      <t>クイキナイ</t>
    </rPh>
    <rPh sb="36" eb="38">
      <t>コウレイ</t>
    </rPh>
    <rPh sb="38" eb="40">
      <t>セタイ</t>
    </rPh>
    <rPh sb="41" eb="44">
      <t>コウケイシャ</t>
    </rPh>
    <rPh sb="44" eb="45">
      <t>フ</t>
    </rPh>
    <rPh sb="45" eb="47">
      <t>ソンザイ</t>
    </rPh>
    <rPh sb="47" eb="50">
      <t>セタイトウ</t>
    </rPh>
    <rPh sb="51" eb="52">
      <t>オオ</t>
    </rPh>
    <rPh sb="53" eb="56">
      <t>ケイザイテキ</t>
    </rPh>
    <rPh sb="56" eb="58">
      <t>リユウ</t>
    </rPh>
    <rPh sb="59" eb="61">
      <t>セイカツ</t>
    </rPh>
    <rPh sb="61" eb="63">
      <t>キバン</t>
    </rPh>
    <rPh sb="64" eb="66">
      <t>ミトオ</t>
    </rPh>
    <rPh sb="72" eb="73">
      <t>トウ</t>
    </rPh>
    <rPh sb="74" eb="76">
      <t>リユウ</t>
    </rPh>
    <rPh sb="78" eb="81">
      <t>ゲスイドウ</t>
    </rPh>
    <rPh sb="83" eb="85">
      <t>セツゾク</t>
    </rPh>
    <rPh sb="86" eb="87">
      <t>スス</t>
    </rPh>
    <rPh sb="90" eb="93">
      <t>スイセンカ</t>
    </rPh>
    <rPh sb="93" eb="94">
      <t>リツ</t>
    </rPh>
    <rPh sb="95" eb="96">
      <t>ヒク</t>
    </rPh>
    <rPh sb="97" eb="99">
      <t>ジョウタイ</t>
    </rPh>
    <rPh sb="110" eb="112">
      <t>イッパン</t>
    </rPh>
    <rPh sb="112" eb="114">
      <t>カイケイ</t>
    </rPh>
    <rPh sb="114" eb="116">
      <t>クリイレ</t>
    </rPh>
    <rPh sb="116" eb="117">
      <t>キン</t>
    </rPh>
    <rPh sb="118" eb="119">
      <t>タヨ</t>
    </rPh>
    <rPh sb="123" eb="124">
      <t>エ</t>
    </rPh>
    <rPh sb="126" eb="128">
      <t>ジョウキョウ</t>
    </rPh>
    <phoneticPr fontId="4"/>
  </si>
  <si>
    <t>現在は、管渠整備計画に基づき（新設）管渠築造工事を行っている。平成15年3月31日供用開始のため耐用年数内であるが、将来的には改善等の工事が予想される。</t>
    <rPh sb="0" eb="2">
      <t>ゲンザイ</t>
    </rPh>
    <rPh sb="4" eb="5">
      <t>カン</t>
    </rPh>
    <rPh sb="5" eb="6">
      <t>キョ</t>
    </rPh>
    <rPh sb="6" eb="8">
      <t>セイビ</t>
    </rPh>
    <rPh sb="8" eb="10">
      <t>ケイカク</t>
    </rPh>
    <rPh sb="11" eb="12">
      <t>モト</t>
    </rPh>
    <rPh sb="15" eb="17">
      <t>シンセツ</t>
    </rPh>
    <rPh sb="18" eb="19">
      <t>カン</t>
    </rPh>
    <rPh sb="19" eb="20">
      <t>キョ</t>
    </rPh>
    <rPh sb="20" eb="22">
      <t>チクゾウ</t>
    </rPh>
    <rPh sb="22" eb="24">
      <t>コウジ</t>
    </rPh>
    <rPh sb="25" eb="26">
      <t>オコナ</t>
    </rPh>
    <rPh sb="31" eb="33">
      <t>ヘイセイ</t>
    </rPh>
    <rPh sb="35" eb="36">
      <t>ネン</t>
    </rPh>
    <rPh sb="37" eb="38">
      <t>ガツ</t>
    </rPh>
    <rPh sb="40" eb="41">
      <t>ヒ</t>
    </rPh>
    <rPh sb="41" eb="43">
      <t>キョウヨウ</t>
    </rPh>
    <rPh sb="43" eb="45">
      <t>カイシ</t>
    </rPh>
    <rPh sb="48" eb="50">
      <t>タイヨウ</t>
    </rPh>
    <rPh sb="50" eb="52">
      <t>ネンスウ</t>
    </rPh>
    <rPh sb="52" eb="53">
      <t>ナイ</t>
    </rPh>
    <rPh sb="58" eb="61">
      <t>ショウライテキ</t>
    </rPh>
    <rPh sb="63" eb="66">
      <t>カイゼントウ</t>
    </rPh>
    <rPh sb="67" eb="69">
      <t>コウジ</t>
    </rPh>
    <rPh sb="70" eb="72">
      <t>ヨソウ</t>
    </rPh>
    <phoneticPr fontId="4"/>
  </si>
  <si>
    <t>供用開始区域内において、高齢世帯、後継者不存在世帯等が多く経済的理由や生活基盤の見通しがつかない等の理由から下水道への接続が進まず、水洗化率が低い状態となっている。平成25年度より単独浄化槽撤去費用の助成を開始し、接続率向上を図っているが、今後さらなる案を検討していきたい。</t>
    <rPh sb="0" eb="2">
      <t>キョウヨウ</t>
    </rPh>
    <rPh sb="2" eb="4">
      <t>カイシ</t>
    </rPh>
    <rPh sb="4" eb="7">
      <t>クイキナイ</t>
    </rPh>
    <rPh sb="12" eb="14">
      <t>コウレイ</t>
    </rPh>
    <rPh sb="14" eb="16">
      <t>セタイ</t>
    </rPh>
    <rPh sb="17" eb="20">
      <t>コウケイシャ</t>
    </rPh>
    <rPh sb="20" eb="21">
      <t>フ</t>
    </rPh>
    <rPh sb="21" eb="23">
      <t>ソンザイ</t>
    </rPh>
    <rPh sb="23" eb="26">
      <t>セタイトウ</t>
    </rPh>
    <rPh sb="27" eb="28">
      <t>オオ</t>
    </rPh>
    <rPh sb="29" eb="32">
      <t>ケイザイテキ</t>
    </rPh>
    <rPh sb="32" eb="34">
      <t>リユウ</t>
    </rPh>
    <rPh sb="35" eb="37">
      <t>セイカツ</t>
    </rPh>
    <rPh sb="37" eb="39">
      <t>キバン</t>
    </rPh>
    <rPh sb="40" eb="42">
      <t>ミトオ</t>
    </rPh>
    <rPh sb="48" eb="49">
      <t>トウ</t>
    </rPh>
    <rPh sb="50" eb="52">
      <t>リユウ</t>
    </rPh>
    <rPh sb="54" eb="57">
      <t>ゲスイドウ</t>
    </rPh>
    <rPh sb="59" eb="61">
      <t>セツゾク</t>
    </rPh>
    <rPh sb="62" eb="63">
      <t>スス</t>
    </rPh>
    <rPh sb="66" eb="69">
      <t>スイセンカ</t>
    </rPh>
    <rPh sb="69" eb="70">
      <t>リツ</t>
    </rPh>
    <rPh sb="71" eb="72">
      <t>ヒク</t>
    </rPh>
    <rPh sb="73" eb="75">
      <t>ジョウタイ</t>
    </rPh>
    <rPh sb="82" eb="84">
      <t>ヘイセイ</t>
    </rPh>
    <rPh sb="86" eb="88">
      <t>ネンド</t>
    </rPh>
    <rPh sb="90" eb="92">
      <t>タンドク</t>
    </rPh>
    <rPh sb="92" eb="95">
      <t>ジョウカソウ</t>
    </rPh>
    <rPh sb="95" eb="97">
      <t>テッキョ</t>
    </rPh>
    <rPh sb="97" eb="99">
      <t>ヒヨウ</t>
    </rPh>
    <rPh sb="100" eb="102">
      <t>ジョセイ</t>
    </rPh>
    <rPh sb="103" eb="105">
      <t>カイシ</t>
    </rPh>
    <rPh sb="107" eb="109">
      <t>セツゾク</t>
    </rPh>
    <rPh sb="109" eb="110">
      <t>リツ</t>
    </rPh>
    <rPh sb="110" eb="112">
      <t>コウジョウ</t>
    </rPh>
    <rPh sb="113" eb="114">
      <t>ハカ</t>
    </rPh>
    <rPh sb="120" eb="122">
      <t>コンゴ</t>
    </rPh>
    <rPh sb="126" eb="127">
      <t>アン</t>
    </rPh>
    <rPh sb="128" eb="13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</si>
</sst>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850368"/>
        <c:axId val="838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3850368"/>
        <c:axId val="83852288"/>
      </c:lineChart>
      <c:dateAx>
        <c:axId val="83850368"/>
        <c:scaling>
          <c:orientation val="minMax"/>
        </c:scaling>
        <c:delete val="1"/>
        <c:axPos val="b"/>
        <c:numFmt formatCode="ge" sourceLinked="1"/>
        <c:majorTickMark val="none"/>
        <c:minorTickMark val="none"/>
        <c:tickLblPos val="none"/>
        <c:crossAx val="83852288"/>
        <c:crosses val="autoZero"/>
        <c:auto val="1"/>
        <c:lblOffset val="100"/>
        <c:baseTimeUnit val="years"/>
      </c:dateAx>
      <c:valAx>
        <c:axId val="838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25.31</c:v>
                </c:pt>
                <c:pt idx="1">
                  <c:v>27.62</c:v>
                </c:pt>
                <c:pt idx="2">
                  <c:v>27.54</c:v>
                </c:pt>
                <c:pt idx="3">
                  <c:v>26.93</c:v>
                </c:pt>
                <c:pt idx="4">
                  <c:v>29.43</c:v>
                </c:pt>
              </c:numCache>
            </c:numRef>
          </c:val>
        </c:ser>
        <c:dLbls>
          <c:showLegendKey val="0"/>
          <c:showVal val="0"/>
          <c:showCatName val="0"/>
          <c:showSerName val="0"/>
          <c:showPercent val="0"/>
          <c:showBubbleSize val="0"/>
        </c:dLbls>
        <c:gapWidth val="150"/>
        <c:axId val="87733760"/>
        <c:axId val="877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87733760"/>
        <c:axId val="87735680"/>
      </c:lineChart>
      <c:dateAx>
        <c:axId val="87733760"/>
        <c:scaling>
          <c:orientation val="minMax"/>
        </c:scaling>
        <c:delete val="1"/>
        <c:axPos val="b"/>
        <c:numFmt formatCode="ge" sourceLinked="1"/>
        <c:majorTickMark val="none"/>
        <c:minorTickMark val="none"/>
        <c:tickLblPos val="none"/>
        <c:crossAx val="87735680"/>
        <c:crosses val="autoZero"/>
        <c:auto val="1"/>
        <c:lblOffset val="100"/>
        <c:baseTimeUnit val="years"/>
      </c:dateAx>
      <c:valAx>
        <c:axId val="877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27.67</c:v>
                </c:pt>
                <c:pt idx="1">
                  <c:v>27.3</c:v>
                </c:pt>
                <c:pt idx="2">
                  <c:v>31.31</c:v>
                </c:pt>
                <c:pt idx="3">
                  <c:v>32.35</c:v>
                </c:pt>
                <c:pt idx="4">
                  <c:v>33.450000000000003</c:v>
                </c:pt>
              </c:numCache>
            </c:numRef>
          </c:val>
        </c:ser>
        <c:dLbls>
          <c:showLegendKey val="0"/>
          <c:showVal val="0"/>
          <c:showCatName val="0"/>
          <c:showSerName val="0"/>
          <c:showPercent val="0"/>
          <c:showBubbleSize val="0"/>
        </c:dLbls>
        <c:gapWidth val="150"/>
        <c:axId val="87774336"/>
        <c:axId val="877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87774336"/>
        <c:axId val="87776256"/>
      </c:lineChart>
      <c:dateAx>
        <c:axId val="87774336"/>
        <c:scaling>
          <c:orientation val="minMax"/>
        </c:scaling>
        <c:delete val="1"/>
        <c:axPos val="b"/>
        <c:numFmt formatCode="ge" sourceLinked="1"/>
        <c:majorTickMark val="none"/>
        <c:minorTickMark val="none"/>
        <c:tickLblPos val="none"/>
        <c:crossAx val="87776256"/>
        <c:crosses val="autoZero"/>
        <c:auto val="1"/>
        <c:lblOffset val="100"/>
        <c:baseTimeUnit val="years"/>
      </c:dateAx>
      <c:valAx>
        <c:axId val="877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82.16</c:v>
                </c:pt>
                <c:pt idx="1">
                  <c:v>85.44</c:v>
                </c:pt>
                <c:pt idx="2">
                  <c:v>89.95</c:v>
                </c:pt>
                <c:pt idx="3">
                  <c:v>85.64</c:v>
                </c:pt>
                <c:pt idx="4">
                  <c:v>89.5</c:v>
                </c:pt>
              </c:numCache>
            </c:numRef>
          </c:val>
        </c:ser>
        <c:dLbls>
          <c:showLegendKey val="0"/>
          <c:showVal val="0"/>
          <c:showCatName val="0"/>
          <c:showSerName val="0"/>
          <c:showPercent val="0"/>
          <c:showBubbleSize val="0"/>
        </c:dLbls>
        <c:gapWidth val="150"/>
        <c:axId val="84148992"/>
        <c:axId val="841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48992"/>
        <c:axId val="84150912"/>
      </c:lineChart>
      <c:dateAx>
        <c:axId val="84148992"/>
        <c:scaling>
          <c:orientation val="minMax"/>
        </c:scaling>
        <c:delete val="1"/>
        <c:axPos val="b"/>
        <c:numFmt formatCode="ge" sourceLinked="1"/>
        <c:majorTickMark val="none"/>
        <c:minorTickMark val="none"/>
        <c:tickLblPos val="none"/>
        <c:crossAx val="84150912"/>
        <c:crosses val="autoZero"/>
        <c:auto val="1"/>
        <c:lblOffset val="100"/>
        <c:baseTimeUnit val="years"/>
      </c:dateAx>
      <c:valAx>
        <c:axId val="841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89568"/>
        <c:axId val="841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89568"/>
        <c:axId val="84191488"/>
      </c:lineChart>
      <c:dateAx>
        <c:axId val="84189568"/>
        <c:scaling>
          <c:orientation val="minMax"/>
        </c:scaling>
        <c:delete val="1"/>
        <c:axPos val="b"/>
        <c:numFmt formatCode="ge" sourceLinked="1"/>
        <c:majorTickMark val="none"/>
        <c:minorTickMark val="none"/>
        <c:tickLblPos val="none"/>
        <c:crossAx val="84191488"/>
        <c:crosses val="autoZero"/>
        <c:auto val="1"/>
        <c:lblOffset val="100"/>
        <c:baseTimeUnit val="years"/>
      </c:dateAx>
      <c:valAx>
        <c:axId val="841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291008"/>
        <c:axId val="85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91008"/>
        <c:axId val="85292928"/>
      </c:lineChart>
      <c:dateAx>
        <c:axId val="85291008"/>
        <c:scaling>
          <c:orientation val="minMax"/>
        </c:scaling>
        <c:delete val="1"/>
        <c:axPos val="b"/>
        <c:numFmt formatCode="ge" sourceLinked="1"/>
        <c:majorTickMark val="none"/>
        <c:minorTickMark val="none"/>
        <c:tickLblPos val="none"/>
        <c:crossAx val="85292928"/>
        <c:crosses val="autoZero"/>
        <c:auto val="1"/>
        <c:lblOffset val="100"/>
        <c:baseTimeUnit val="years"/>
      </c:dateAx>
      <c:valAx>
        <c:axId val="85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25728"/>
        <c:axId val="876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25728"/>
        <c:axId val="87627648"/>
      </c:lineChart>
      <c:dateAx>
        <c:axId val="87625728"/>
        <c:scaling>
          <c:orientation val="minMax"/>
        </c:scaling>
        <c:delete val="1"/>
        <c:axPos val="b"/>
        <c:numFmt formatCode="ge" sourceLinked="1"/>
        <c:majorTickMark val="none"/>
        <c:minorTickMark val="none"/>
        <c:tickLblPos val="none"/>
        <c:crossAx val="87627648"/>
        <c:crosses val="autoZero"/>
        <c:auto val="1"/>
        <c:lblOffset val="100"/>
        <c:baseTimeUnit val="years"/>
      </c:dateAx>
      <c:valAx>
        <c:axId val="876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64128"/>
        <c:axId val="876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64128"/>
        <c:axId val="87666048"/>
      </c:lineChart>
      <c:dateAx>
        <c:axId val="87664128"/>
        <c:scaling>
          <c:orientation val="minMax"/>
        </c:scaling>
        <c:delete val="1"/>
        <c:axPos val="b"/>
        <c:numFmt formatCode="ge" sourceLinked="1"/>
        <c:majorTickMark val="none"/>
        <c:minorTickMark val="none"/>
        <c:tickLblPos val="none"/>
        <c:crossAx val="87666048"/>
        <c:crosses val="autoZero"/>
        <c:auto val="1"/>
        <c:lblOffset val="100"/>
        <c:baseTimeUnit val="years"/>
      </c:dateAx>
      <c:valAx>
        <c:axId val="876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42.55</c:v>
                </c:pt>
                <c:pt idx="1">
                  <c:v>0</c:v>
                </c:pt>
                <c:pt idx="2">
                  <c:v>0</c:v>
                </c:pt>
                <c:pt idx="3">
                  <c:v>0</c:v>
                </c:pt>
                <c:pt idx="4">
                  <c:v>0</c:v>
                </c:pt>
              </c:numCache>
            </c:numRef>
          </c:val>
        </c:ser>
        <c:dLbls>
          <c:showLegendKey val="0"/>
          <c:showVal val="0"/>
          <c:showCatName val="0"/>
          <c:showSerName val="0"/>
          <c:showPercent val="0"/>
          <c:showBubbleSize val="0"/>
        </c:dLbls>
        <c:gapWidth val="150"/>
        <c:axId val="87954560"/>
        <c:axId val="879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87954560"/>
        <c:axId val="87956480"/>
      </c:lineChart>
      <c:dateAx>
        <c:axId val="87954560"/>
        <c:scaling>
          <c:orientation val="minMax"/>
        </c:scaling>
        <c:delete val="1"/>
        <c:axPos val="b"/>
        <c:numFmt formatCode="ge" sourceLinked="1"/>
        <c:majorTickMark val="none"/>
        <c:minorTickMark val="none"/>
        <c:tickLblPos val="none"/>
        <c:crossAx val="87956480"/>
        <c:crosses val="autoZero"/>
        <c:auto val="1"/>
        <c:lblOffset val="100"/>
        <c:baseTimeUnit val="years"/>
      </c:dateAx>
      <c:valAx>
        <c:axId val="879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33.65</c:v>
                </c:pt>
                <c:pt idx="1">
                  <c:v>37.020000000000003</c:v>
                </c:pt>
                <c:pt idx="2">
                  <c:v>27.81</c:v>
                </c:pt>
                <c:pt idx="3">
                  <c:v>37.53</c:v>
                </c:pt>
                <c:pt idx="4">
                  <c:v>40.56</c:v>
                </c:pt>
              </c:numCache>
            </c:numRef>
          </c:val>
        </c:ser>
        <c:dLbls>
          <c:showLegendKey val="0"/>
          <c:showVal val="0"/>
          <c:showCatName val="0"/>
          <c:showSerName val="0"/>
          <c:showPercent val="0"/>
          <c:showBubbleSize val="0"/>
        </c:dLbls>
        <c:gapWidth val="150"/>
        <c:axId val="87972864"/>
        <c:axId val="88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87972864"/>
        <c:axId val="88003712"/>
      </c:lineChart>
      <c:dateAx>
        <c:axId val="87972864"/>
        <c:scaling>
          <c:orientation val="minMax"/>
        </c:scaling>
        <c:delete val="1"/>
        <c:axPos val="b"/>
        <c:numFmt formatCode="ge" sourceLinked="1"/>
        <c:majorTickMark val="none"/>
        <c:minorTickMark val="none"/>
        <c:tickLblPos val="none"/>
        <c:crossAx val="88003712"/>
        <c:crosses val="autoZero"/>
        <c:auto val="1"/>
        <c:lblOffset val="100"/>
        <c:baseTimeUnit val="years"/>
      </c:dateAx>
      <c:valAx>
        <c:axId val="88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443.1</c:v>
                </c:pt>
                <c:pt idx="1">
                  <c:v>408.32</c:v>
                </c:pt>
                <c:pt idx="2">
                  <c:v>540.05999999999995</c:v>
                </c:pt>
                <c:pt idx="3">
                  <c:v>399</c:v>
                </c:pt>
                <c:pt idx="4">
                  <c:v>382.38</c:v>
                </c:pt>
              </c:numCache>
            </c:numRef>
          </c:val>
        </c:ser>
        <c:dLbls>
          <c:showLegendKey val="0"/>
          <c:showVal val="0"/>
          <c:showCatName val="0"/>
          <c:showSerName val="0"/>
          <c:showPercent val="0"/>
          <c:showBubbleSize val="0"/>
        </c:dLbls>
        <c:gapWidth val="150"/>
        <c:axId val="87714048"/>
        <c:axId val="877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87714048"/>
        <c:axId val="87720320"/>
      </c:lineChart>
      <c:dateAx>
        <c:axId val="87714048"/>
        <c:scaling>
          <c:orientation val="minMax"/>
        </c:scaling>
        <c:delete val="1"/>
        <c:axPos val="b"/>
        <c:numFmt formatCode="ge" sourceLinked="1"/>
        <c:majorTickMark val="none"/>
        <c:minorTickMark val="none"/>
        <c:tickLblPos val="none"/>
        <c:crossAx val="87720320"/>
        <c:crosses val="autoZero"/>
        <c:auto val="1"/>
        <c:lblOffset val="100"/>
        <c:baseTimeUnit val="years"/>
      </c:dateAx>
      <c:valAx>
        <c:axId val="877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53"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那須烏山市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28509</v>
      </c>
      <c r="AM8" s="64"/>
      <c r="AN8" s="64"/>
      <c r="AO8" s="64"/>
      <c r="AP8" s="64"/>
      <c r="AQ8" s="64"/>
      <c r="AR8" s="64"/>
      <c r="AS8" s="64"/>
      <c r="AT8" s="63">
        <f>データ!S6</f>
        <v>174.35</v>
      </c>
      <c r="AU8" s="63"/>
      <c r="AV8" s="63"/>
      <c r="AW8" s="63"/>
      <c r="AX8" s="63"/>
      <c r="AY8" s="63"/>
      <c r="AZ8" s="63"/>
      <c r="BA8" s="63"/>
      <c r="BB8" s="63">
        <f>データ!T6</f>
        <v>163.52000000000001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10.95</v>
      </c>
      <c r="Q10" s="63"/>
      <c r="R10" s="63"/>
      <c r="S10" s="63"/>
      <c r="T10" s="63"/>
      <c r="U10" s="63"/>
      <c r="V10" s="63"/>
      <c r="W10" s="63">
        <f>データ!P6</f>
        <v>82.19</v>
      </c>
      <c r="X10" s="63"/>
      <c r="Y10" s="63"/>
      <c r="Z10" s="63"/>
      <c r="AA10" s="63"/>
      <c r="AB10" s="63"/>
      <c r="AC10" s="63"/>
      <c r="AD10" s="64">
        <f>データ!Q6</f>
        <v>2754</v>
      </c>
      <c r="AE10" s="64"/>
      <c r="AF10" s="64"/>
      <c r="AG10" s="64"/>
      <c r="AH10" s="64"/>
      <c r="AI10" s="64"/>
      <c r="AJ10" s="64"/>
      <c r="AK10" s="2"/>
      <c r="AL10" s="64">
        <f>データ!U6</f>
        <v>3097</v>
      </c>
      <c r="AM10" s="64"/>
      <c r="AN10" s="64"/>
      <c r="AO10" s="64"/>
      <c r="AP10" s="64"/>
      <c r="AQ10" s="64"/>
      <c r="AR10" s="64"/>
      <c r="AS10" s="64"/>
      <c r="AT10" s="63">
        <f>データ!V6</f>
        <v>1</v>
      </c>
      <c r="AU10" s="63"/>
      <c r="AV10" s="63"/>
      <c r="AW10" s="63"/>
      <c r="AX10" s="63"/>
      <c r="AY10" s="63"/>
      <c r="AZ10" s="63"/>
      <c r="BA10" s="63"/>
      <c r="BB10" s="63">
        <f>データ!W6</f>
        <v>3097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92151</v>
      </c>
      <c r="D6" s="31">
        <f t="shared" si="3"/>
        <v>47</v>
      </c>
      <c r="E6" s="31">
        <f t="shared" si="3"/>
        <v>17</v>
      </c>
      <c r="F6" s="31">
        <f t="shared" si="3"/>
        <v>1</v>
      </c>
      <c r="G6" s="31">
        <f t="shared" si="3"/>
        <v>0</v>
      </c>
      <c r="H6" s="31" t="str">
        <f t="shared" si="3"/>
        <v>栃木県　那須烏山市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10.95</v>
      </c>
      <c r="P6" s="32">
        <f t="shared" si="3"/>
        <v>82.19</v>
      </c>
      <c r="Q6" s="32">
        <f t="shared" si="3"/>
        <v>2754</v>
      </c>
      <c r="R6" s="32">
        <f t="shared" si="3"/>
        <v>28509</v>
      </c>
      <c r="S6" s="32">
        <f t="shared" si="3"/>
        <v>174.35</v>
      </c>
      <c r="T6" s="32">
        <f t="shared" si="3"/>
        <v>163.52000000000001</v>
      </c>
      <c r="U6" s="32">
        <f t="shared" si="3"/>
        <v>3097</v>
      </c>
      <c r="V6" s="32">
        <f t="shared" si="3"/>
        <v>1</v>
      </c>
      <c r="W6" s="32">
        <f t="shared" si="3"/>
        <v>3097</v>
      </c>
      <c r="X6" s="33">
        <f>IF(X7="",NA(),X7)</f>
        <v>82.16</v>
      </c>
      <c r="Y6" s="33">
        <f t="shared" ref="Y6:AG6" si="4">IF(Y7="",NA(),Y7)</f>
        <v>85.44</v>
      </c>
      <c r="Z6" s="33">
        <f t="shared" si="4"/>
        <v>89.95</v>
      </c>
      <c r="AA6" s="33">
        <f t="shared" si="4"/>
        <v>85.64</v>
      </c>
      <c r="AB6" s="33">
        <f t="shared" si="4"/>
        <v>89.5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42.55</v>
      </c>
      <c r="BF6" s="32">
        <f t="shared" ref="BF6:BN6" si="7">IF(BF7="",NA(),BF7)</f>
        <v>0</v>
      </c>
      <c r="BG6" s="32">
        <f t="shared" si="7"/>
        <v>0</v>
      </c>
      <c r="BH6" s="32">
        <f t="shared" si="7"/>
        <v>0</v>
      </c>
      <c r="BI6" s="32">
        <f t="shared" si="7"/>
        <v>0</v>
      </c>
      <c r="BJ6" s="33">
        <f t="shared" si="7"/>
        <v>1882.66</v>
      </c>
      <c r="BK6" s="33">
        <f t="shared" si="7"/>
        <v>1749.66</v>
      </c>
      <c r="BL6" s="33">
        <f t="shared" si="7"/>
        <v>1574.53</v>
      </c>
      <c r="BM6" s="33">
        <f t="shared" si="7"/>
        <v>1506.51</v>
      </c>
      <c r="BN6" s="33">
        <f t="shared" si="7"/>
        <v>1315.67</v>
      </c>
      <c r="BO6" s="32" t="str">
        <f>IF(BO7="","",IF(BO7="-","【-】","【"&amp;SUBSTITUTE(TEXT(BO7,"#,##0.00"),"-","△")&amp;"】"))</f>
        <v>【776.35】</v>
      </c>
      <c r="BP6" s="33">
        <f>IF(BP7="",NA(),BP7)</f>
        <v>33.65</v>
      </c>
      <c r="BQ6" s="33">
        <f t="shared" ref="BQ6:BY6" si="8">IF(BQ7="",NA(),BQ7)</f>
        <v>37.020000000000003</v>
      </c>
      <c r="BR6" s="33">
        <f t="shared" si="8"/>
        <v>27.81</v>
      </c>
      <c r="BS6" s="33">
        <f t="shared" si="8"/>
        <v>37.53</v>
      </c>
      <c r="BT6" s="33">
        <f t="shared" si="8"/>
        <v>40.56</v>
      </c>
      <c r="BU6" s="33">
        <f t="shared" si="8"/>
        <v>54.67</v>
      </c>
      <c r="BV6" s="33">
        <f t="shared" si="8"/>
        <v>54.46</v>
      </c>
      <c r="BW6" s="33">
        <f t="shared" si="8"/>
        <v>57.36</v>
      </c>
      <c r="BX6" s="33">
        <f t="shared" si="8"/>
        <v>57.33</v>
      </c>
      <c r="BY6" s="33">
        <f t="shared" si="8"/>
        <v>60.78</v>
      </c>
      <c r="BZ6" s="32" t="str">
        <f>IF(BZ7="","",IF(BZ7="-","【-】","【"&amp;SUBSTITUTE(TEXT(BZ7,"#,##0.00"),"-","△")&amp;"】"))</f>
        <v>【96.57】</v>
      </c>
      <c r="CA6" s="33">
        <f>IF(CA7="",NA(),CA7)</f>
        <v>443.1</v>
      </c>
      <c r="CB6" s="33">
        <f t="shared" ref="CB6:CJ6" si="9">IF(CB7="",NA(),CB7)</f>
        <v>408.32</v>
      </c>
      <c r="CC6" s="33">
        <f t="shared" si="9"/>
        <v>540.05999999999995</v>
      </c>
      <c r="CD6" s="33">
        <f t="shared" si="9"/>
        <v>399</v>
      </c>
      <c r="CE6" s="33">
        <f t="shared" si="9"/>
        <v>382.38</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25.31</v>
      </c>
      <c r="CM6" s="33">
        <f t="shared" ref="CM6:CU6" si="10">IF(CM7="",NA(),CM7)</f>
        <v>27.62</v>
      </c>
      <c r="CN6" s="33">
        <f t="shared" si="10"/>
        <v>27.54</v>
      </c>
      <c r="CO6" s="33">
        <f t="shared" si="10"/>
        <v>26.93</v>
      </c>
      <c r="CP6" s="33">
        <f t="shared" si="10"/>
        <v>29.43</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27.67</v>
      </c>
      <c r="CX6" s="33">
        <f t="shared" ref="CX6:DF6" si="11">IF(CX7="",NA(),CX7)</f>
        <v>27.3</v>
      </c>
      <c r="CY6" s="33">
        <f t="shared" si="11"/>
        <v>31.31</v>
      </c>
      <c r="CZ6" s="33">
        <f t="shared" si="11"/>
        <v>32.35</v>
      </c>
      <c r="DA6" s="33">
        <f t="shared" si="11"/>
        <v>33.450000000000003</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92151</v>
      </c>
      <c r="D7" s="35">
        <v>47</v>
      </c>
      <c r="E7" s="35">
        <v>17</v>
      </c>
      <c r="F7" s="35">
        <v>1</v>
      </c>
      <c r="G7" s="35">
        <v>0</v>
      </c>
      <c r="H7" s="35" t="s">
        <v>96</v>
      </c>
      <c r="I7" s="35" t="s">
        <v>97</v>
      </c>
      <c r="J7" s="35" t="s">
        <v>98</v>
      </c>
      <c r="K7" s="35" t="s">
        <v>99</v>
      </c>
      <c r="L7" s="35" t="s">
        <v>100</v>
      </c>
      <c r="M7" s="36" t="s">
        <v>101</v>
      </c>
      <c r="N7" s="36" t="s">
        <v>102</v>
      </c>
      <c r="O7" s="36">
        <v>10.95</v>
      </c>
      <c r="P7" s="36">
        <v>82.19</v>
      </c>
      <c r="Q7" s="36">
        <v>2754</v>
      </c>
      <c r="R7" s="36">
        <v>28509</v>
      </c>
      <c r="S7" s="36">
        <v>174.35</v>
      </c>
      <c r="T7" s="36">
        <v>163.52000000000001</v>
      </c>
      <c r="U7" s="36">
        <v>3097</v>
      </c>
      <c r="V7" s="36">
        <v>1</v>
      </c>
      <c r="W7" s="36">
        <v>3097</v>
      </c>
      <c r="X7" s="36">
        <v>82.16</v>
      </c>
      <c r="Y7" s="36">
        <v>85.44</v>
      </c>
      <c r="Z7" s="36">
        <v>89.95</v>
      </c>
      <c r="AA7" s="36">
        <v>85.64</v>
      </c>
      <c r="AB7" s="36">
        <v>89.5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42.55</v>
      </c>
      <c r="BF7" s="36">
        <v>0</v>
      </c>
      <c r="BG7" s="36">
        <v>0</v>
      </c>
      <c r="BH7" s="36">
        <v>0</v>
      </c>
      <c r="BI7" s="36">
        <v>0</v>
      </c>
      <c r="BJ7" s="36">
        <v>1882.66</v>
      </c>
      <c r="BK7" s="36">
        <v>1749.66</v>
      </c>
      <c r="BL7" s="36">
        <v>1574.53</v>
      </c>
      <c r="BM7" s="36">
        <v>1506.51</v>
      </c>
      <c r="BN7" s="36">
        <v>1315.67</v>
      </c>
      <c r="BO7" s="36">
        <v>776.35</v>
      </c>
      <c r="BP7" s="36">
        <v>33.65</v>
      </c>
      <c r="BQ7" s="36">
        <v>37.020000000000003</v>
      </c>
      <c r="BR7" s="36">
        <v>27.81</v>
      </c>
      <c r="BS7" s="36">
        <v>37.53</v>
      </c>
      <c r="BT7" s="36">
        <v>40.56</v>
      </c>
      <c r="BU7" s="36">
        <v>54.67</v>
      </c>
      <c r="BV7" s="36">
        <v>54.46</v>
      </c>
      <c r="BW7" s="36">
        <v>57.36</v>
      </c>
      <c r="BX7" s="36">
        <v>57.33</v>
      </c>
      <c r="BY7" s="36">
        <v>60.78</v>
      </c>
      <c r="BZ7" s="36">
        <v>96.57</v>
      </c>
      <c r="CA7" s="36">
        <v>443.1</v>
      </c>
      <c r="CB7" s="36">
        <v>408.32</v>
      </c>
      <c r="CC7" s="36">
        <v>540.05999999999995</v>
      </c>
      <c r="CD7" s="36">
        <v>399</v>
      </c>
      <c r="CE7" s="36">
        <v>382.38</v>
      </c>
      <c r="CF7" s="36">
        <v>290.26</v>
      </c>
      <c r="CG7" s="36">
        <v>293.08999999999997</v>
      </c>
      <c r="CH7" s="36">
        <v>279.91000000000003</v>
      </c>
      <c r="CI7" s="36">
        <v>284.52999999999997</v>
      </c>
      <c r="CJ7" s="36">
        <v>276.26</v>
      </c>
      <c r="CK7" s="36">
        <v>142.28</v>
      </c>
      <c r="CL7" s="36">
        <v>25.31</v>
      </c>
      <c r="CM7" s="36">
        <v>27.62</v>
      </c>
      <c r="CN7" s="36">
        <v>27.54</v>
      </c>
      <c r="CO7" s="36">
        <v>26.93</v>
      </c>
      <c r="CP7" s="36">
        <v>29.43</v>
      </c>
      <c r="CQ7" s="36">
        <v>39.770000000000003</v>
      </c>
      <c r="CR7" s="36">
        <v>38.950000000000003</v>
      </c>
      <c r="CS7" s="36">
        <v>40.07</v>
      </c>
      <c r="CT7" s="36">
        <v>39.92</v>
      </c>
      <c r="CU7" s="36">
        <v>41.63</v>
      </c>
      <c r="CV7" s="36">
        <v>60.35</v>
      </c>
      <c r="CW7" s="36">
        <v>27.67</v>
      </c>
      <c r="CX7" s="36">
        <v>27.3</v>
      </c>
      <c r="CY7" s="36">
        <v>31.31</v>
      </c>
      <c r="CZ7" s="36">
        <v>32.35</v>
      </c>
      <c r="DA7" s="36">
        <v>33.450000000000003</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那須烏山市役所</cp:lastModifiedBy>
  <dcterms:created xsi:type="dcterms:W3CDTF">2016-02-03T08:48:58Z</dcterms:created>
  <dcterms:modified xsi:type="dcterms:W3CDTF">2016-02-16T04:43:05Z</dcterms:modified>
</cp:coreProperties>
</file>