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<sst xmlns="http://schemas.openxmlformats.org/spreadsheetml/2006/main" count="221" uniqueCount="110">
  <si>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</si>
  <si>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</si>
  <si>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</si>
  <si>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</si>
  <si>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</si>
  <si>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</si>
  <si>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</si>
  <si>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</si>
  <si>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</si>
  <si>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</si>
  <si>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</si>
  <si>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</si>
  <si>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</si>
  <si>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</si>
  <si>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</si>
  <si>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</si>
  <si>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</si>
  <si>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</si>
  <si>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</si>
  <si>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</si>
  <si>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</si>
  <si>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</si>
  <si>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</si>
  <si>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</si>
  <si>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</si>
  <si>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</si>
  <si>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</si>
  <si>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</si>
  <si>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</si>
  <si>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</si>
  <si>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</si>
  <si>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</si>
  <si>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</si>
  <si>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</si>
  <si>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</si>
  <si>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</si>
  <si>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</si>
  <si>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</si>
  <si>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</si>
  <si>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</si>
  <si>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</si>
  <si>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</si>
  <si>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</si>
  <si>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</si>
  <si>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</si>
  <si>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</si>
  <si>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</si>
  <si>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</si>
  <si>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</si>
  <si>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</si>
  <si>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</si>
  <si>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</si>
  <si>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</si>
  <si>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</si>
  <si>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</si>
  <si>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</si>
  <si>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</si>
  <si>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</si>
  <si>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</si>
  <si>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</si>
  <si>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</si>
  <si>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</si>
  <si>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</si>
  <si>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</si>
  <si>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</si>
  <si>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</si>
  <si>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</si>
  <si>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</si>
  <si>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</si>
  <si>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</si>
  <si>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</si>
  <si>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</si>
  <si>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</si>
  <si>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</si>
  <si>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</si>
  <si>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</si>
  <si>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</si>
  <si>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</si>
  <si>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</si>
  <si>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</si>
  <si>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</si>
  <si>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</si>
  <si>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</si>
  <si>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</si>
  <si>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</si>
  <si>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</si>
  <si>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</si>
  <si>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</si>
  <si>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</si>
  <si>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</si>
  <si>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</si>
  <si>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</si>
  <si>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</si>
  <si>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</si>
  <si>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</si>
  <si>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</si>
  <si>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</si>
  <si>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</si>
  <si>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</si>
  <si>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</si>
  <si>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</si>
  <si>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</si>
  <si>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</si>
  <si>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</si>
  <si>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</si>
  <si>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</si>
  <si>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</si>
  <si>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経費回収率が低く汚水処理原価が高い状態であるが、供用開始区域内において、様々な事情から下水道への接続が進まず水洗化率が低い状態となっている。
　よって、一般会計繰入金に頼らざるを得ない状況である。</t>
    <rPh sb="0" eb="2">
      <t>ケイヒ</t>
    </rPh>
    <rPh sb="2" eb="4">
      <t>カイシュウ</t>
    </rPh>
    <rPh sb="4" eb="5">
      <t>リツ</t>
    </rPh>
    <rPh sb="6" eb="7">
      <t>ヒク</t>
    </rPh>
    <rPh sb="8" eb="10">
      <t>オスイ</t>
    </rPh>
    <rPh sb="10" eb="12">
      <t>ショリ</t>
    </rPh>
    <rPh sb="12" eb="14">
      <t>ゲンカ</t>
    </rPh>
    <rPh sb="15" eb="16">
      <t>タカ</t>
    </rPh>
    <rPh sb="17" eb="19">
      <t>ジョウタイ</t>
    </rPh>
    <rPh sb="24" eb="26">
      <t>キョウヨウ</t>
    </rPh>
    <rPh sb="26" eb="28">
      <t>カイシ</t>
    </rPh>
    <rPh sb="28" eb="31">
      <t>クイキナイ</t>
    </rPh>
    <rPh sb="36" eb="38">
      <t>サマザマ</t>
    </rPh>
    <rPh sb="39" eb="41">
      <t>ジジョウ</t>
    </rPh>
    <phoneticPr fontId="4"/>
  </si>
  <si>
    <t>・水洗化率向上に向けた取り組みを行い、経営健全化に向けた対策を検討していく必要がある。
・将来的に予想される施設及び管渠の改築更新等については、計画性をもって対応していく必要がある。</t>
    <rPh sb="1" eb="4">
      <t>スイセンカ</t>
    </rPh>
    <rPh sb="4" eb="5">
      <t>リツ</t>
    </rPh>
    <rPh sb="5" eb="7">
      <t>コウジョウ</t>
    </rPh>
    <rPh sb="8" eb="9">
      <t>ム</t>
    </rPh>
    <rPh sb="11" eb="12">
      <t>ト</t>
    </rPh>
    <rPh sb="13" eb="14">
      <t>ク</t>
    </rPh>
    <rPh sb="16" eb="17">
      <t>オコナ</t>
    </rPh>
    <rPh sb="19" eb="21">
      <t>ケイエイ</t>
    </rPh>
    <rPh sb="21" eb="24">
      <t>ケンゼンカ</t>
    </rPh>
    <rPh sb="25" eb="26">
      <t>ム</t>
    </rPh>
    <rPh sb="28" eb="30">
      <t>タイサク</t>
    </rPh>
    <rPh sb="31" eb="33">
      <t>ケントウ</t>
    </rPh>
    <rPh sb="37" eb="39">
      <t>ヒツヨウ</t>
    </rPh>
    <rPh sb="45" eb="48">
      <t>ショウライテキ</t>
    </rPh>
    <rPh sb="49" eb="51">
      <t>ヨソウ</t>
    </rPh>
    <rPh sb="54" eb="56">
      <t>シセツ</t>
    </rPh>
    <rPh sb="56" eb="57">
      <t>オヨ</t>
    </rPh>
    <rPh sb="58" eb="59">
      <t>カン</t>
    </rPh>
    <rPh sb="59" eb="60">
      <t>キョ</t>
    </rPh>
    <rPh sb="61" eb="63">
      <t>カイチク</t>
    </rPh>
    <rPh sb="63" eb="66">
      <t>コウシントウ</t>
    </rPh>
    <rPh sb="72" eb="75">
      <t>ケイカクセイ</t>
    </rPh>
    <rPh sb="79" eb="81">
      <t>タイオウ</t>
    </rPh>
    <rPh sb="85" eb="87">
      <t>ヒツヨウ</t>
    </rPh>
    <phoneticPr fontId="4"/>
  </si>
  <si>
    <t>現在は、管渠整備計画に基づき（新設）管渠築造工事を行っている。平成15年3月31日供用開始のため耐用年数内ではあるが、将来的には改善等の工事が予想される。</t>
    <rPh sb="0" eb="2">
      <t>ゲンザイ</t>
    </rPh>
    <rPh sb="4" eb="5">
      <t>カン</t>
    </rPh>
    <rPh sb="5" eb="6">
      <t>キョ</t>
    </rPh>
    <rPh sb="6" eb="8">
      <t>セイビ</t>
    </rPh>
    <rPh sb="8" eb="10">
      <t>ケイカク</t>
    </rPh>
    <rPh sb="11" eb="12">
      <t>モト</t>
    </rPh>
    <rPh sb="15" eb="17">
      <t>シンセツ</t>
    </rPh>
    <rPh sb="18" eb="19">
      <t>カン</t>
    </rPh>
    <rPh sb="19" eb="20">
      <t>キョ</t>
    </rPh>
    <rPh sb="20" eb="22">
      <t>チクゾウ</t>
    </rPh>
    <rPh sb="22" eb="24">
      <t>コウジ</t>
    </rPh>
    <rPh sb="25" eb="26">
      <t>オコナ</t>
    </rPh>
    <rPh sb="31" eb="33">
      <t>ヘイセイ</t>
    </rPh>
    <rPh sb="35" eb="36">
      <t>ネン</t>
    </rPh>
    <rPh sb="37" eb="38">
      <t>ガツ</t>
    </rPh>
    <rPh sb="40" eb="41">
      <t>ヒ</t>
    </rPh>
    <rPh sb="41" eb="43">
      <t>キョウヨウ</t>
    </rPh>
    <rPh sb="43" eb="45">
      <t>カイシ</t>
    </rPh>
    <rPh sb="48" eb="52">
      <t>タイヨウネンスウ</t>
    </rPh>
    <rPh sb="52" eb="53">
      <t>ナイ</t>
    </rPh>
    <rPh sb="59" eb="62">
      <t>ショウライテキ</t>
    </rPh>
    <rPh sb="64" eb="67">
      <t>カイゼントウ</t>
    </rPh>
    <rPh sb="68" eb="70">
      <t>コウジ</t>
    </rPh>
    <rPh sb="71" eb="7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</si>
</sst>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981600"/>
        <c:axId val="15227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15981600"/>
        <c:axId val="152278936"/>
      </c:lineChart>
      <c:dateAx>
        <c:axId val="115981600"/>
        <c:scaling>
          <c:orientation val="minMax"/>
        </c:scaling>
        <c:delete val="1"/>
        <c:axPos val="b"/>
        <c:numFmt formatCode="ge" sourceLinked="1"/>
        <c:majorTickMark val="none"/>
        <c:minorTickMark val="none"/>
        <c:tickLblPos val="none"/>
        <c:crossAx val="152278936"/>
        <c:crosses val="autoZero"/>
        <c:auto val="1"/>
        <c:lblOffset val="100"/>
        <c:baseTimeUnit val="years"/>
      </c:dateAx>
      <c:valAx>
        <c:axId val="1522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27.62</c:v>
                </c:pt>
                <c:pt idx="1">
                  <c:v>27.54</c:v>
                </c:pt>
                <c:pt idx="2">
                  <c:v>26.93</c:v>
                </c:pt>
                <c:pt idx="3">
                  <c:v>29.43</c:v>
                </c:pt>
                <c:pt idx="4">
                  <c:v>28.93</c:v>
                </c:pt>
              </c:numCache>
            </c:numRef>
          </c:val>
        </c:ser>
        <c:dLbls>
          <c:showLegendKey val="0"/>
          <c:showVal val="0"/>
          <c:showCatName val="0"/>
          <c:showSerName val="0"/>
          <c:showPercent val="0"/>
          <c:showBubbleSize val="0"/>
        </c:dLbls>
        <c:gapWidth val="150"/>
        <c:axId val="153173632"/>
        <c:axId val="15317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53173632"/>
        <c:axId val="153174024"/>
      </c:lineChart>
      <c:dateAx>
        <c:axId val="153173632"/>
        <c:scaling>
          <c:orientation val="minMax"/>
        </c:scaling>
        <c:delete val="1"/>
        <c:axPos val="b"/>
        <c:numFmt formatCode="ge" sourceLinked="1"/>
        <c:majorTickMark val="none"/>
        <c:minorTickMark val="none"/>
        <c:tickLblPos val="none"/>
        <c:crossAx val="153174024"/>
        <c:crosses val="autoZero"/>
        <c:auto val="1"/>
        <c:lblOffset val="100"/>
        <c:baseTimeUnit val="years"/>
      </c:dateAx>
      <c:valAx>
        <c:axId val="15317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27.3</c:v>
                </c:pt>
                <c:pt idx="1">
                  <c:v>31.31</c:v>
                </c:pt>
                <c:pt idx="2">
                  <c:v>32.35</c:v>
                </c:pt>
                <c:pt idx="3">
                  <c:v>33.450000000000003</c:v>
                </c:pt>
                <c:pt idx="4">
                  <c:v>34.94</c:v>
                </c:pt>
              </c:numCache>
            </c:numRef>
          </c:val>
        </c:ser>
        <c:dLbls>
          <c:showLegendKey val="0"/>
          <c:showVal val="0"/>
          <c:showCatName val="0"/>
          <c:showSerName val="0"/>
          <c:showPercent val="0"/>
          <c:showBubbleSize val="0"/>
        </c:dLbls>
        <c:gapWidth val="150"/>
        <c:axId val="153175200"/>
        <c:axId val="15317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53175200"/>
        <c:axId val="153175592"/>
      </c:lineChart>
      <c:dateAx>
        <c:axId val="153175200"/>
        <c:scaling>
          <c:orientation val="minMax"/>
        </c:scaling>
        <c:delete val="1"/>
        <c:axPos val="b"/>
        <c:numFmt formatCode="ge" sourceLinked="1"/>
        <c:majorTickMark val="none"/>
        <c:minorTickMark val="none"/>
        <c:tickLblPos val="none"/>
        <c:crossAx val="153175592"/>
        <c:crosses val="autoZero"/>
        <c:auto val="1"/>
        <c:lblOffset val="100"/>
        <c:baseTimeUnit val="years"/>
      </c:dateAx>
      <c:valAx>
        <c:axId val="15317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85.44</c:v>
                </c:pt>
                <c:pt idx="1">
                  <c:v>89.95</c:v>
                </c:pt>
                <c:pt idx="2">
                  <c:v>85.64</c:v>
                </c:pt>
                <c:pt idx="3">
                  <c:v>89.5</c:v>
                </c:pt>
                <c:pt idx="4">
                  <c:v>85.54</c:v>
                </c:pt>
              </c:numCache>
            </c:numRef>
          </c:val>
        </c:ser>
        <c:dLbls>
          <c:showLegendKey val="0"/>
          <c:showVal val="0"/>
          <c:showCatName val="0"/>
          <c:showSerName val="0"/>
          <c:showPercent val="0"/>
          <c:showBubbleSize val="0"/>
        </c:dLbls>
        <c:gapWidth val="150"/>
        <c:axId val="152792456"/>
        <c:axId val="152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92456"/>
        <c:axId val="152794752"/>
      </c:lineChart>
      <c:dateAx>
        <c:axId val="152792456"/>
        <c:scaling>
          <c:orientation val="minMax"/>
        </c:scaling>
        <c:delete val="1"/>
        <c:axPos val="b"/>
        <c:numFmt formatCode="ge" sourceLinked="1"/>
        <c:majorTickMark val="none"/>
        <c:minorTickMark val="none"/>
        <c:tickLblPos val="none"/>
        <c:crossAx val="152794752"/>
        <c:crosses val="autoZero"/>
        <c:auto val="1"/>
        <c:lblOffset val="100"/>
        <c:baseTimeUnit val="years"/>
      </c:dateAx>
      <c:valAx>
        <c:axId val="152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48744"/>
        <c:axId val="15284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48744"/>
        <c:axId val="152849128"/>
      </c:lineChart>
      <c:dateAx>
        <c:axId val="152848744"/>
        <c:scaling>
          <c:orientation val="minMax"/>
        </c:scaling>
        <c:delete val="1"/>
        <c:axPos val="b"/>
        <c:numFmt formatCode="ge" sourceLinked="1"/>
        <c:majorTickMark val="none"/>
        <c:minorTickMark val="none"/>
        <c:tickLblPos val="none"/>
        <c:crossAx val="152849128"/>
        <c:crosses val="autoZero"/>
        <c:auto val="1"/>
        <c:lblOffset val="100"/>
        <c:baseTimeUnit val="years"/>
      </c:dateAx>
      <c:valAx>
        <c:axId val="15284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89008"/>
        <c:axId val="15289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89008"/>
        <c:axId val="152891440"/>
      </c:lineChart>
      <c:dateAx>
        <c:axId val="152889008"/>
        <c:scaling>
          <c:orientation val="minMax"/>
        </c:scaling>
        <c:delete val="1"/>
        <c:axPos val="b"/>
        <c:numFmt formatCode="ge" sourceLinked="1"/>
        <c:majorTickMark val="none"/>
        <c:minorTickMark val="none"/>
        <c:tickLblPos val="none"/>
        <c:crossAx val="152891440"/>
        <c:crosses val="autoZero"/>
        <c:auto val="1"/>
        <c:lblOffset val="100"/>
        <c:baseTimeUnit val="years"/>
      </c:dateAx>
      <c:valAx>
        <c:axId val="15289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15048"/>
        <c:axId val="15041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15048"/>
        <c:axId val="150415440"/>
      </c:lineChart>
      <c:dateAx>
        <c:axId val="150415048"/>
        <c:scaling>
          <c:orientation val="minMax"/>
        </c:scaling>
        <c:delete val="1"/>
        <c:axPos val="b"/>
        <c:numFmt formatCode="ge" sourceLinked="1"/>
        <c:majorTickMark val="none"/>
        <c:minorTickMark val="none"/>
        <c:tickLblPos val="none"/>
        <c:crossAx val="150415440"/>
        <c:crosses val="autoZero"/>
        <c:auto val="1"/>
        <c:lblOffset val="100"/>
        <c:baseTimeUnit val="years"/>
      </c:dateAx>
      <c:valAx>
        <c:axId val="1504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54472"/>
        <c:axId val="15295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54472"/>
        <c:axId val="152954864"/>
      </c:lineChart>
      <c:dateAx>
        <c:axId val="152954472"/>
        <c:scaling>
          <c:orientation val="minMax"/>
        </c:scaling>
        <c:delete val="1"/>
        <c:axPos val="b"/>
        <c:numFmt formatCode="ge" sourceLinked="1"/>
        <c:majorTickMark val="none"/>
        <c:minorTickMark val="none"/>
        <c:tickLblPos val="none"/>
        <c:crossAx val="152954864"/>
        <c:crosses val="autoZero"/>
        <c:auto val="1"/>
        <c:lblOffset val="100"/>
        <c:baseTimeUnit val="years"/>
      </c:dateAx>
      <c:valAx>
        <c:axId val="15295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954080"/>
        <c:axId val="15295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52954080"/>
        <c:axId val="152956040"/>
      </c:lineChart>
      <c:dateAx>
        <c:axId val="152954080"/>
        <c:scaling>
          <c:orientation val="minMax"/>
        </c:scaling>
        <c:delete val="1"/>
        <c:axPos val="b"/>
        <c:numFmt formatCode="ge" sourceLinked="1"/>
        <c:majorTickMark val="none"/>
        <c:minorTickMark val="none"/>
        <c:tickLblPos val="none"/>
        <c:crossAx val="152956040"/>
        <c:crosses val="autoZero"/>
        <c:auto val="1"/>
        <c:lblOffset val="100"/>
        <c:baseTimeUnit val="years"/>
      </c:dateAx>
      <c:valAx>
        <c:axId val="1529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37.020000000000003</c:v>
                </c:pt>
                <c:pt idx="1">
                  <c:v>27.81</c:v>
                </c:pt>
                <c:pt idx="2">
                  <c:v>37.53</c:v>
                </c:pt>
                <c:pt idx="3">
                  <c:v>40.56</c:v>
                </c:pt>
                <c:pt idx="4">
                  <c:v>47.11</c:v>
                </c:pt>
              </c:numCache>
            </c:numRef>
          </c:val>
        </c:ser>
        <c:dLbls>
          <c:showLegendKey val="0"/>
          <c:showVal val="0"/>
          <c:showCatName val="0"/>
          <c:showSerName val="0"/>
          <c:showPercent val="0"/>
          <c:showBubbleSize val="0"/>
        </c:dLbls>
        <c:gapWidth val="150"/>
        <c:axId val="152957216"/>
        <c:axId val="15295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52957216"/>
        <c:axId val="152957608"/>
      </c:lineChart>
      <c:dateAx>
        <c:axId val="152957216"/>
        <c:scaling>
          <c:orientation val="minMax"/>
        </c:scaling>
        <c:delete val="1"/>
        <c:axPos val="b"/>
        <c:numFmt formatCode="ge" sourceLinked="1"/>
        <c:majorTickMark val="none"/>
        <c:minorTickMark val="none"/>
        <c:tickLblPos val="none"/>
        <c:crossAx val="152957608"/>
        <c:crosses val="autoZero"/>
        <c:auto val="1"/>
        <c:lblOffset val="100"/>
        <c:baseTimeUnit val="years"/>
      </c:dateAx>
      <c:valAx>
        <c:axId val="15295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408.32</c:v>
                </c:pt>
                <c:pt idx="1">
                  <c:v>540.05999999999995</c:v>
                </c:pt>
                <c:pt idx="2">
                  <c:v>399</c:v>
                </c:pt>
                <c:pt idx="3">
                  <c:v>382.38</c:v>
                </c:pt>
                <c:pt idx="4">
                  <c:v>330.08</c:v>
                </c:pt>
              </c:numCache>
            </c:numRef>
          </c:val>
        </c:ser>
        <c:dLbls>
          <c:showLegendKey val="0"/>
          <c:showVal val="0"/>
          <c:showCatName val="0"/>
          <c:showSerName val="0"/>
          <c:showPercent val="0"/>
          <c:showBubbleSize val="0"/>
        </c:dLbls>
        <c:gapWidth val="150"/>
        <c:axId val="150413872"/>
        <c:axId val="15041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50413872"/>
        <c:axId val="150413480"/>
      </c:lineChart>
      <c:dateAx>
        <c:axId val="150413872"/>
        <c:scaling>
          <c:orientation val="minMax"/>
        </c:scaling>
        <c:delete val="1"/>
        <c:axPos val="b"/>
        <c:numFmt formatCode="ge" sourceLinked="1"/>
        <c:majorTickMark val="none"/>
        <c:minorTickMark val="none"/>
        <c:tickLblPos val="none"/>
        <c:crossAx val="150413480"/>
        <c:crosses val="autoZero"/>
        <c:auto val="1"/>
        <c:lblOffset val="100"/>
        <c:baseTimeUnit val="years"/>
      </c:dateAx>
      <c:valAx>
        <c:axId val="15041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1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28005</v>
      </c>
      <c r="AM8" s="64"/>
      <c r="AN8" s="64"/>
      <c r="AO8" s="64"/>
      <c r="AP8" s="64"/>
      <c r="AQ8" s="64"/>
      <c r="AR8" s="64"/>
      <c r="AS8" s="64"/>
      <c r="AT8" s="63">
        <f>データ!S6</f>
        <v>174.35</v>
      </c>
      <c r="AU8" s="63"/>
      <c r="AV8" s="63"/>
      <c r="AW8" s="63"/>
      <c r="AX8" s="63"/>
      <c r="AY8" s="63"/>
      <c r="AZ8" s="63"/>
      <c r="BA8" s="63"/>
      <c r="BB8" s="63">
        <f>データ!T6</f>
        <v>160.63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11.41</v>
      </c>
      <c r="Q10" s="63"/>
      <c r="R10" s="63"/>
      <c r="S10" s="63"/>
      <c r="T10" s="63"/>
      <c r="U10" s="63"/>
      <c r="V10" s="63"/>
      <c r="W10" s="63">
        <f>データ!P6</f>
        <v>91.94</v>
      </c>
      <c r="X10" s="63"/>
      <c r="Y10" s="63"/>
      <c r="Z10" s="63"/>
      <c r="AA10" s="63"/>
      <c r="AB10" s="63"/>
      <c r="AC10" s="63"/>
      <c r="AD10" s="64">
        <f>データ!Q6</f>
        <v>2754</v>
      </c>
      <c r="AE10" s="64"/>
      <c r="AF10" s="64"/>
      <c r="AG10" s="64"/>
      <c r="AH10" s="64"/>
      <c r="AI10" s="64"/>
      <c r="AJ10" s="64"/>
      <c r="AK10" s="2"/>
      <c r="AL10" s="64">
        <f>データ!U6</f>
        <v>3180</v>
      </c>
      <c r="AM10" s="64"/>
      <c r="AN10" s="64"/>
      <c r="AO10" s="64"/>
      <c r="AP10" s="64"/>
      <c r="AQ10" s="64"/>
      <c r="AR10" s="64"/>
      <c r="AS10" s="64"/>
      <c r="AT10" s="63">
        <f>データ!V6</f>
        <v>1.1100000000000001</v>
      </c>
      <c r="AU10" s="63"/>
      <c r="AV10" s="63"/>
      <c r="AW10" s="63"/>
      <c r="AX10" s="63"/>
      <c r="AY10" s="63"/>
      <c r="AZ10" s="63"/>
      <c r="BA10" s="63"/>
      <c r="BB10" s="63">
        <f>データ!W6</f>
        <v>2864.86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92151</v>
      </c>
      <c r="D6" s="31">
        <f t="shared" si="3"/>
        <v>47</v>
      </c>
      <c r="E6" s="31">
        <f t="shared" si="3"/>
        <v>17</v>
      </c>
      <c r="F6" s="31">
        <f t="shared" si="3"/>
        <v>1</v>
      </c>
      <c r="G6" s="31">
        <f t="shared" si="3"/>
        <v>0</v>
      </c>
      <c r="H6" s="31" t="str">
        <f t="shared" si="3"/>
        <v>栃木県　那須烏山市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11.41</v>
      </c>
      <c r="P6" s="32">
        <f t="shared" si="3"/>
        <v>91.94</v>
      </c>
      <c r="Q6" s="32">
        <f t="shared" si="3"/>
        <v>2754</v>
      </c>
      <c r="R6" s="32">
        <f t="shared" si="3"/>
        <v>28005</v>
      </c>
      <c r="S6" s="32">
        <f t="shared" si="3"/>
        <v>174.35</v>
      </c>
      <c r="T6" s="32">
        <f t="shared" si="3"/>
        <v>160.63</v>
      </c>
      <c r="U6" s="32">
        <f t="shared" si="3"/>
        <v>3180</v>
      </c>
      <c r="V6" s="32">
        <f t="shared" si="3"/>
        <v>1.1100000000000001</v>
      </c>
      <c r="W6" s="32">
        <f t="shared" si="3"/>
        <v>2864.86</v>
      </c>
      <c r="X6" s="33">
        <f>IF(X7="",NA(),X7)</f>
        <v>85.44</v>
      </c>
      <c r="Y6" s="33">
        <f t="shared" ref="Y6:AG6" si="4">IF(Y7="",NA(),Y7)</f>
        <v>89.95</v>
      </c>
      <c r="Z6" s="33">
        <f t="shared" si="4"/>
        <v>85.64</v>
      </c>
      <c r="AA6" s="33">
        <f t="shared" si="4"/>
        <v>89.5</v>
      </c>
      <c r="AB6" s="33">
        <f t="shared" si="4"/>
        <v>85.54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37.020000000000003</v>
      </c>
      <c r="BQ6" s="33">
        <f t="shared" ref="BQ6:BY6" si="8">IF(BQ7="",NA(),BQ7)</f>
        <v>27.81</v>
      </c>
      <c r="BR6" s="33">
        <f t="shared" si="8"/>
        <v>37.53</v>
      </c>
      <c r="BS6" s="33">
        <f t="shared" si="8"/>
        <v>40.56</v>
      </c>
      <c r="BT6" s="33">
        <f t="shared" si="8"/>
        <v>47.11</v>
      </c>
      <c r="BU6" s="33">
        <f t="shared" si="8"/>
        <v>54.46</v>
      </c>
      <c r="BV6" s="33">
        <f t="shared" si="8"/>
        <v>57.36</v>
      </c>
      <c r="BW6" s="33">
        <f t="shared" si="8"/>
        <v>57.33</v>
      </c>
      <c r="BX6" s="33">
        <f t="shared" si="8"/>
        <v>60.78</v>
      </c>
      <c r="BY6" s="33">
        <f t="shared" si="8"/>
        <v>60.17</v>
      </c>
      <c r="BZ6" s="32" t="str">
        <f>IF(BZ7="","",IF(BZ7="-","【-】","【"&amp;SUBSTITUTE(TEXT(BZ7,"#,##0.00"),"-","△")&amp;"】"))</f>
        <v>【98.53】</v>
      </c>
      <c r="CA6" s="33">
        <f>IF(CA7="",NA(),CA7)</f>
        <v>408.32</v>
      </c>
      <c r="CB6" s="33">
        <f t="shared" ref="CB6:CJ6" si="9">IF(CB7="",NA(),CB7)</f>
        <v>540.05999999999995</v>
      </c>
      <c r="CC6" s="33">
        <f t="shared" si="9"/>
        <v>399</v>
      </c>
      <c r="CD6" s="33">
        <f t="shared" si="9"/>
        <v>382.38</v>
      </c>
      <c r="CE6" s="33">
        <f t="shared" si="9"/>
        <v>330.08</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27.62</v>
      </c>
      <c r="CM6" s="33">
        <f t="shared" ref="CM6:CU6" si="10">IF(CM7="",NA(),CM7)</f>
        <v>27.54</v>
      </c>
      <c r="CN6" s="33">
        <f t="shared" si="10"/>
        <v>26.93</v>
      </c>
      <c r="CO6" s="33">
        <f t="shared" si="10"/>
        <v>29.43</v>
      </c>
      <c r="CP6" s="33">
        <f t="shared" si="10"/>
        <v>28.93</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27.3</v>
      </c>
      <c r="CX6" s="33">
        <f t="shared" ref="CX6:DF6" si="11">IF(CX7="",NA(),CX7)</f>
        <v>31.31</v>
      </c>
      <c r="CY6" s="33">
        <f t="shared" si="11"/>
        <v>32.35</v>
      </c>
      <c r="CZ6" s="33">
        <f t="shared" si="11"/>
        <v>33.450000000000003</v>
      </c>
      <c r="DA6" s="33">
        <f t="shared" si="11"/>
        <v>34.94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92151</v>
      </c>
      <c r="D7" s="35">
        <v>47</v>
      </c>
      <c r="E7" s="35">
        <v>17</v>
      </c>
      <c r="F7" s="35">
        <v>1</v>
      </c>
      <c r="G7" s="35">
        <v>0</v>
      </c>
      <c r="H7" s="35" t="s">
        <v>95</v>
      </c>
      <c r="I7" s="35" t="s">
        <v>96</v>
      </c>
      <c r="J7" s="35" t="s">
        <v>97</v>
      </c>
      <c r="K7" s="35" t="s">
        <v>98</v>
      </c>
      <c r="L7" s="35" t="s">
        <v>99</v>
      </c>
      <c r="M7" s="36" t="s">
        <v>100</v>
      </c>
      <c r="N7" s="36" t="s">
        <v>101</v>
      </c>
      <c r="O7" s="36">
        <v>11.41</v>
      </c>
      <c r="P7" s="36">
        <v>91.94</v>
      </c>
      <c r="Q7" s="36">
        <v>2754</v>
      </c>
      <c r="R7" s="36">
        <v>28005</v>
      </c>
      <c r="S7" s="36">
        <v>174.35</v>
      </c>
      <c r="T7" s="36">
        <v>160.63</v>
      </c>
      <c r="U7" s="36">
        <v>3180</v>
      </c>
      <c r="V7" s="36">
        <v>1.1100000000000001</v>
      </c>
      <c r="W7" s="36">
        <v>2864.86</v>
      </c>
      <c r="X7" s="36">
        <v>85.44</v>
      </c>
      <c r="Y7" s="36">
        <v>89.95</v>
      </c>
      <c r="Z7" s="36">
        <v>85.64</v>
      </c>
      <c r="AA7" s="36">
        <v>89.5</v>
      </c>
      <c r="AB7" s="36">
        <v>85.54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37.020000000000003</v>
      </c>
      <c r="BQ7" s="36">
        <v>27.81</v>
      </c>
      <c r="BR7" s="36">
        <v>37.53</v>
      </c>
      <c r="BS7" s="36">
        <v>40.56</v>
      </c>
      <c r="BT7" s="36">
        <v>47.11</v>
      </c>
      <c r="BU7" s="36">
        <v>54.46</v>
      </c>
      <c r="BV7" s="36">
        <v>57.36</v>
      </c>
      <c r="BW7" s="36">
        <v>57.33</v>
      </c>
      <c r="BX7" s="36">
        <v>60.78</v>
      </c>
      <c r="BY7" s="36">
        <v>60.17</v>
      </c>
      <c r="BZ7" s="36">
        <v>98.53</v>
      </c>
      <c r="CA7" s="36">
        <v>408.32</v>
      </c>
      <c r="CB7" s="36">
        <v>540.05999999999995</v>
      </c>
      <c r="CC7" s="36">
        <v>399</v>
      </c>
      <c r="CD7" s="36">
        <v>382.38</v>
      </c>
      <c r="CE7" s="36">
        <v>330.08</v>
      </c>
      <c r="CF7" s="36">
        <v>293.08999999999997</v>
      </c>
      <c r="CG7" s="36">
        <v>279.91000000000003</v>
      </c>
      <c r="CH7" s="36">
        <v>284.52999999999997</v>
      </c>
      <c r="CI7" s="36">
        <v>276.26</v>
      </c>
      <c r="CJ7" s="36">
        <v>281.52999999999997</v>
      </c>
      <c r="CK7" s="36">
        <v>139.69999999999999</v>
      </c>
      <c r="CL7" s="36">
        <v>27.62</v>
      </c>
      <c r="CM7" s="36">
        <v>27.54</v>
      </c>
      <c r="CN7" s="36">
        <v>26.93</v>
      </c>
      <c r="CO7" s="36">
        <v>29.43</v>
      </c>
      <c r="CP7" s="36">
        <v>28.93</v>
      </c>
      <c r="CQ7" s="36">
        <v>38.950000000000003</v>
      </c>
      <c r="CR7" s="36">
        <v>40.07</v>
      </c>
      <c r="CS7" s="36">
        <v>39.92</v>
      </c>
      <c r="CT7" s="36">
        <v>41.63</v>
      </c>
      <c r="CU7" s="36">
        <v>44.89</v>
      </c>
      <c r="CV7" s="36">
        <v>60.01</v>
      </c>
      <c r="CW7" s="36">
        <v>27.3</v>
      </c>
      <c r="CX7" s="36">
        <v>31.31</v>
      </c>
      <c r="CY7" s="36">
        <v>32.35</v>
      </c>
      <c r="CZ7" s="36">
        <v>33.450000000000003</v>
      </c>
      <c r="DA7" s="36">
        <v>34.94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2017-02-08T02:46:36Z</dcterms:created>
  <dcterms:modified xsi:type="dcterms:W3CDTF">2017-02-17T05:03:06Z</dcterms:modified>
</cp:coreProperties>
</file>