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05財政担当\H30\④公営企業\02 公営企業決算統計\310111H29決算比較分析表照会\05県ホームページ公表\4下水（公共）\"/>
    </mc:Choice>
  </mc:AlternateContent>
  <workbookProtection workbookAlgorithmName="SHA-512" workbookHashValue="Khk6weF5HXp0PWPXFc5Y1ykwp609T3ZLrTkSmE6wPHaqAiqjUP4zKFYbTkkHguO/IdHy4BvzbUAaYCKXMnBSug==" workbookSaltValue="wQ2djZzR7IuPo8slY2CPbw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I10" i="4"/>
  <c r="B10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<sst xmlns="http://schemas.openxmlformats.org/spreadsheetml/2006/main" count="240" uniqueCount="126">
  <si>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</si>
  <si>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</si>
  <si>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</si>
  <si>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</si>
  <si>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</si>
  <si>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</si>
  <si>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</si>
  <si>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</si>
  <si>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</si>
  <si>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</si>
  <si>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</si>
  <si>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</si>
  <si>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</si>
  <si>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</si>
  <si>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</si>
  <si>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</si>
  <si>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</si>
  <si>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</si>
  <si>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</si>
  <si>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</si>
  <si>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</si>
  <si>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</si>
  <si>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</si>
  <si>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</si>
  <si>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</si>
  <si>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</si>
  <si>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</si>
  <si>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</si>
  <si>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</si>
  <si>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</si>
  <si>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</si>
  <si>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</si>
  <si>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</si>
  <si>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</si>
  <si>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</si>
  <si>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</si>
  <si>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</si>
  <si>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</si>
  <si>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</si>
  <si>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</si>
  <si>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</si>
  <si>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</si>
  <si>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</si>
  <si>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</si>
  <si>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</si>
  <si>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</si>
  <si>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</si>
  <si>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</si>
  <si>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</si>
  <si>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</si>
  <si>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</si>
  <si>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</si>
  <si>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</si>
  <si>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</si>
  <si>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</si>
  <si>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</si>
  <si>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</si>
  <si>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</si>
  <si>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</si>
  <si>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</si>
  <si>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</si>
  <si>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</si>
  <si>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</si>
  <si>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</si>
  <si>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</si>
  <si>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</si>
  <si>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</si>
  <si>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</si>
  <si>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</si>
  <si>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</si>
  <si>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</si>
  <si>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</si>
  <si>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</si>
  <si>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</si>
  <si>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</si>
  <si>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</si>
  <si>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</si>
  <si>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</si>
  <si>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</si>
  <si>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</si>
  <si>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</si>
  <si>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</si>
  <si>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</si>
  <si>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</si>
  <si>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</si>
  <si>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</si>
  <si>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</si>
  <si>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</si>
  <si>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</si>
  <si>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</si>
  <si>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</si>
  <si>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</si>
  <si>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</si>
  <si>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</si>
  <si>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</si>
  <si>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</si>
  <si>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</si>
  <si>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</si>
  <si>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</si>
  <si>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</si>
  <si>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</si>
  <si>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</si>
  <si>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</si>
  <si>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</si>
  <si>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</si>
  <si>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</si>
  <si>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</si>
  <si>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</si>
  <si>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</si>
  <si>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</si>
  <si>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栃木県　那須烏山市</t>
  </si>
  <si>
    <t>法非適用</t>
  </si>
  <si>
    <t>下水道事業</t>
  </si>
  <si>
    <t>公共下水道</t>
  </si>
  <si>
    <t>Cc2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</si>
  <si>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</si>
  <si>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</si>
  <si>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</si>
  <si>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</si>
  <si>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</si>
  <si>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</si>
  <si>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</si>
  <si>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</si>
  <si>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経営回収率が低く、汚水処理原価が高い状態であるが、供用開始区域内において、様々な事情から下水道への接続が進まず、水洗化率が低い状態となっている。よって、一般会計繰入金に頼らざるを得ない状況である。</t>
    <rPh sb="0" eb="2">
      <t>ケイエイ</t>
    </rPh>
    <rPh sb="2" eb="4">
      <t>カイシュウ</t>
    </rPh>
    <rPh sb="4" eb="5">
      <t>リツ</t>
    </rPh>
    <rPh sb="6" eb="7">
      <t>ヒク</t>
    </rPh>
    <rPh sb="9" eb="11">
      <t>オスイ</t>
    </rPh>
    <rPh sb="11" eb="13">
      <t>ショリ</t>
    </rPh>
    <rPh sb="13" eb="15">
      <t>ゲンカ</t>
    </rPh>
    <rPh sb="16" eb="17">
      <t>タカ</t>
    </rPh>
    <rPh sb="18" eb="20">
      <t>ジョウタイ</t>
    </rPh>
    <rPh sb="25" eb="27">
      <t>キョウヨウ</t>
    </rPh>
    <rPh sb="27" eb="29">
      <t>カイシ</t>
    </rPh>
    <rPh sb="29" eb="31">
      <t>クイキ</t>
    </rPh>
    <rPh sb="31" eb="32">
      <t>ナイ</t>
    </rPh>
    <rPh sb="37" eb="39">
      <t>サマザマ</t>
    </rPh>
    <rPh sb="40" eb="42">
      <t>ジジョウ</t>
    </rPh>
    <rPh sb="44" eb="47">
      <t>ゲスイドウ</t>
    </rPh>
    <rPh sb="49" eb="51">
      <t>セツゾク</t>
    </rPh>
    <rPh sb="52" eb="53">
      <t>スス</t>
    </rPh>
    <rPh sb="56" eb="59">
      <t>スイセンカ</t>
    </rPh>
    <rPh sb="59" eb="60">
      <t>リツ</t>
    </rPh>
    <rPh sb="61" eb="62">
      <t>ヒク</t>
    </rPh>
    <rPh sb="63" eb="65">
      <t>ジョウタイ</t>
    </rPh>
    <rPh sb="76" eb="78">
      <t>イッパン</t>
    </rPh>
    <rPh sb="78" eb="80">
      <t>カイケイ</t>
    </rPh>
    <rPh sb="80" eb="82">
      <t>クリイレ</t>
    </rPh>
    <rPh sb="82" eb="83">
      <t>キン</t>
    </rPh>
    <rPh sb="84" eb="85">
      <t>タヨ</t>
    </rPh>
    <rPh sb="89" eb="90">
      <t>エ</t>
    </rPh>
    <rPh sb="92" eb="94">
      <t>ジョウキョウ</t>
    </rPh>
    <phoneticPr fontId="4"/>
  </si>
  <si>
    <t>現在は、管渠整備計画に基づき来年度まで（新設）管渠築造工事を行っている。平成15年3月31日供用開始のため、耐用年数内ではあるが、将来的には改善等の高額な工事が予想される。平成37年度より、ストックマネジメントの導入を目指している。</t>
    <rPh sb="0" eb="2">
      <t>ゲンザイ</t>
    </rPh>
    <rPh sb="4" eb="6">
      <t>カンキョ</t>
    </rPh>
    <rPh sb="6" eb="8">
      <t>セイビ</t>
    </rPh>
    <rPh sb="8" eb="10">
      <t>ケイカク</t>
    </rPh>
    <rPh sb="11" eb="12">
      <t>モト</t>
    </rPh>
    <rPh sb="14" eb="17">
      <t>ライネンド</t>
    </rPh>
    <rPh sb="20" eb="22">
      <t>シンセツ</t>
    </rPh>
    <rPh sb="23" eb="25">
      <t>カンキョ</t>
    </rPh>
    <rPh sb="25" eb="27">
      <t>チクゾウ</t>
    </rPh>
    <rPh sb="27" eb="29">
      <t>コウジ</t>
    </rPh>
    <rPh sb="30" eb="31">
      <t>オコナ</t>
    </rPh>
    <rPh sb="36" eb="38">
      <t>ヘイセイ</t>
    </rPh>
    <rPh sb="40" eb="41">
      <t>ネン</t>
    </rPh>
    <rPh sb="42" eb="43">
      <t>ガツ</t>
    </rPh>
    <rPh sb="45" eb="46">
      <t>ヒ</t>
    </rPh>
    <rPh sb="46" eb="48">
      <t>キョウヨウ</t>
    </rPh>
    <rPh sb="48" eb="50">
      <t>カイシ</t>
    </rPh>
    <rPh sb="54" eb="56">
      <t>タイヨウ</t>
    </rPh>
    <rPh sb="56" eb="58">
      <t>ネンスウ</t>
    </rPh>
    <rPh sb="58" eb="59">
      <t>ナイ</t>
    </rPh>
    <rPh sb="65" eb="68">
      <t>ショウライテキ</t>
    </rPh>
    <rPh sb="70" eb="72">
      <t>カイゼン</t>
    </rPh>
    <rPh sb="72" eb="73">
      <t>トウ</t>
    </rPh>
    <rPh sb="74" eb="76">
      <t>コウガク</t>
    </rPh>
    <rPh sb="77" eb="79">
      <t>コウジ</t>
    </rPh>
    <rPh sb="80" eb="82">
      <t>ヨソウ</t>
    </rPh>
    <rPh sb="86" eb="88">
      <t>ヘイセイ</t>
    </rPh>
    <rPh sb="90" eb="92">
      <t>ネンド</t>
    </rPh>
    <rPh sb="106" eb="108">
      <t>ドウニュウ</t>
    </rPh>
    <rPh sb="109" eb="111">
      <t>メザ</t>
    </rPh>
    <phoneticPr fontId="4"/>
  </si>
  <si>
    <t>・水洗化率向上に向けた取り組みを継続して行い、さらなる経営健全化に向けた対策を検討していく必要がある。
・将来的に予想される、施設及び管渠の改善更新等につては、計画性をもって対応していく必要がある。</t>
    <rPh sb="1" eb="4">
      <t>スイセンカ</t>
    </rPh>
    <rPh sb="4" eb="5">
      <t>リツ</t>
    </rPh>
    <rPh sb="5" eb="7">
      <t>コウジョウ</t>
    </rPh>
    <rPh sb="8" eb="9">
      <t>ム</t>
    </rPh>
    <rPh sb="11" eb="12">
      <t>ト</t>
    </rPh>
    <rPh sb="13" eb="14">
      <t>ク</t>
    </rPh>
    <rPh sb="16" eb="18">
      <t>ケイゾク</t>
    </rPh>
    <rPh sb="20" eb="21">
      <t>オコナ</t>
    </rPh>
    <rPh sb="27" eb="29">
      <t>ケイエイ</t>
    </rPh>
    <rPh sb="29" eb="32">
      <t>ケンゼンカ</t>
    </rPh>
    <rPh sb="33" eb="34">
      <t>ム</t>
    </rPh>
    <rPh sb="36" eb="38">
      <t>タイサク</t>
    </rPh>
    <rPh sb="39" eb="41">
      <t>ケントウ</t>
    </rPh>
    <rPh sb="45" eb="47">
      <t>ヒツヨウ</t>
    </rPh>
    <rPh sb="53" eb="56">
      <t>ショウライテキ</t>
    </rPh>
    <rPh sb="57" eb="59">
      <t>ヨソウ</t>
    </rPh>
    <rPh sb="63" eb="65">
      <t>シセツ</t>
    </rPh>
    <rPh sb="65" eb="66">
      <t>オヨ</t>
    </rPh>
    <rPh sb="67" eb="69">
      <t>カンキョ</t>
    </rPh>
    <rPh sb="70" eb="72">
      <t>カイゼン</t>
    </rPh>
    <rPh sb="72" eb="74">
      <t>コウシン</t>
    </rPh>
    <rPh sb="74" eb="75">
      <t>トウ</t>
    </rPh>
    <rPh sb="80" eb="83">
      <t>ケイカクセイ</t>
    </rPh>
    <rPh sb="87" eb="89">
      <t>タイオウ</t>
    </rPh>
    <rPh sb="93" eb="95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</si>
</sst>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01A-4045-BB36-6D72986A47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343304"/>
        <c:axId val="187288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0.19</c:v>
                </c:pt>
                <c:pt idx="1">
                  <c:v>0.16</c:v>
                </c:pt>
                <c:pt idx="2">
                  <c:v>0.33</c:v>
                </c:pt>
                <c:pt idx="3">
                  <c:v>0.21</c:v>
                </c:pt>
                <c:pt idx="4">
                  <c:v>0.16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01A-4045-BB36-6D72986A47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343304"/>
        <c:axId val="187288568"/>
      </c:lineChart>
      <c:dateAx>
        <c:axId val="187343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7288568"/>
        <c:crosses val="autoZero"/>
        <c:auto val="1"/>
        <c:lblOffset val="100"/>
        <c:baseTimeUnit val="years"/>
      </c:dateAx>
      <c:valAx>
        <c:axId val="187288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7343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26.93</c:v>
                </c:pt>
                <c:pt idx="1">
                  <c:v>29.43</c:v>
                </c:pt>
                <c:pt idx="2">
                  <c:v>28.93</c:v>
                </c:pt>
                <c:pt idx="3">
                  <c:v>29.21</c:v>
                </c:pt>
                <c:pt idx="4">
                  <c:v>30.79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64B-4463-8F6E-BD700CFF1A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333944"/>
        <c:axId val="188334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39.92</c:v>
                </c:pt>
                <c:pt idx="1">
                  <c:v>41.63</c:v>
                </c:pt>
                <c:pt idx="2">
                  <c:v>44.89</c:v>
                </c:pt>
                <c:pt idx="3">
                  <c:v>40.75</c:v>
                </c:pt>
                <c:pt idx="4">
                  <c:v>53.5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64B-4463-8F6E-BD700CFF1A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333944"/>
        <c:axId val="188334336"/>
      </c:lineChart>
      <c:dateAx>
        <c:axId val="188333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8334336"/>
        <c:crosses val="autoZero"/>
        <c:auto val="1"/>
        <c:lblOffset val="100"/>
        <c:baseTimeUnit val="years"/>
      </c:dateAx>
      <c:valAx>
        <c:axId val="188334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8333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32.35</c:v>
                </c:pt>
                <c:pt idx="1">
                  <c:v>33.450000000000003</c:v>
                </c:pt>
                <c:pt idx="2">
                  <c:v>34.94</c:v>
                </c:pt>
                <c:pt idx="3">
                  <c:v>36.21</c:v>
                </c:pt>
                <c:pt idx="4">
                  <c:v>36.83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81C-4930-94D4-01CAC9F8B9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335512"/>
        <c:axId val="188335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65.86</c:v>
                </c:pt>
                <c:pt idx="1">
                  <c:v>66.33</c:v>
                </c:pt>
                <c:pt idx="2">
                  <c:v>64.89</c:v>
                </c:pt>
                <c:pt idx="3">
                  <c:v>64.97</c:v>
                </c:pt>
                <c:pt idx="4">
                  <c:v>83.51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81C-4930-94D4-01CAC9F8B9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335512"/>
        <c:axId val="188335904"/>
      </c:lineChart>
      <c:dateAx>
        <c:axId val="188335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8335904"/>
        <c:crosses val="autoZero"/>
        <c:auto val="1"/>
        <c:lblOffset val="100"/>
        <c:baseTimeUnit val="years"/>
      </c:dateAx>
      <c:valAx>
        <c:axId val="188335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83355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85.64</c:v>
                </c:pt>
                <c:pt idx="1">
                  <c:v>89.5</c:v>
                </c:pt>
                <c:pt idx="2">
                  <c:v>85.54</c:v>
                </c:pt>
                <c:pt idx="3">
                  <c:v>90.27</c:v>
                </c:pt>
                <c:pt idx="4">
                  <c:v>94.33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748-4B6B-8B7E-089B621A9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390568"/>
        <c:axId val="187696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748-4B6B-8B7E-089B621A9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390568"/>
        <c:axId val="187696168"/>
      </c:lineChart>
      <c:dateAx>
        <c:axId val="1873905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7696168"/>
        <c:crosses val="autoZero"/>
        <c:auto val="1"/>
        <c:lblOffset val="100"/>
        <c:baseTimeUnit val="years"/>
      </c:dateAx>
      <c:valAx>
        <c:axId val="187696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73905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0B7-4C3F-83D3-3637A754C8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452816"/>
        <c:axId val="188259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0B7-4C3F-83D3-3637A754C8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452816"/>
        <c:axId val="188259792"/>
      </c:lineChart>
      <c:dateAx>
        <c:axId val="187452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8259792"/>
        <c:crosses val="autoZero"/>
        <c:auto val="1"/>
        <c:lblOffset val="100"/>
        <c:baseTimeUnit val="years"/>
      </c:dateAx>
      <c:valAx>
        <c:axId val="188259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7452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4B8-4ABD-A5F1-54BFD31257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871312"/>
        <c:axId val="115871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4B8-4ABD-A5F1-54BFD31257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871312"/>
        <c:axId val="115871704"/>
      </c:lineChart>
      <c:dateAx>
        <c:axId val="115871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5871704"/>
        <c:crosses val="autoZero"/>
        <c:auto val="1"/>
        <c:lblOffset val="100"/>
        <c:baseTimeUnit val="years"/>
      </c:dateAx>
      <c:valAx>
        <c:axId val="115871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5871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122-4194-BA68-0DC5F19D1D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604912"/>
        <c:axId val="187605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122-4194-BA68-0DC5F19D1D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604912"/>
        <c:axId val="187605304"/>
      </c:lineChart>
      <c:dateAx>
        <c:axId val="1876049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7605304"/>
        <c:crosses val="autoZero"/>
        <c:auto val="1"/>
        <c:lblOffset val="100"/>
        <c:baseTimeUnit val="years"/>
      </c:dateAx>
      <c:valAx>
        <c:axId val="187605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76049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907-4673-9306-0CFA793F7F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604520"/>
        <c:axId val="187604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907-4673-9306-0CFA793F7F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604520"/>
        <c:axId val="187604128"/>
      </c:lineChart>
      <c:dateAx>
        <c:axId val="187604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7604128"/>
        <c:crosses val="autoZero"/>
        <c:auto val="1"/>
        <c:lblOffset val="100"/>
        <c:baseTimeUnit val="years"/>
      </c:dateAx>
      <c:valAx>
        <c:axId val="187604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7604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E00-4278-B6AA-9E1333C811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602952"/>
        <c:axId val="187606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1506.51</c:v>
                </c:pt>
                <c:pt idx="1">
                  <c:v>1315.67</c:v>
                </c:pt>
                <c:pt idx="2">
                  <c:v>1240.1600000000001</c:v>
                </c:pt>
                <c:pt idx="3">
                  <c:v>1193.49</c:v>
                </c:pt>
                <c:pt idx="4">
                  <c:v>966.33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E00-4278-B6AA-9E1333C811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602952"/>
        <c:axId val="187606480"/>
      </c:lineChart>
      <c:dateAx>
        <c:axId val="187602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7606480"/>
        <c:crosses val="autoZero"/>
        <c:auto val="1"/>
        <c:lblOffset val="100"/>
        <c:baseTimeUnit val="years"/>
      </c:dateAx>
      <c:valAx>
        <c:axId val="187606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76029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37.53</c:v>
                </c:pt>
                <c:pt idx="1">
                  <c:v>40.56</c:v>
                </c:pt>
                <c:pt idx="2">
                  <c:v>47.11</c:v>
                </c:pt>
                <c:pt idx="3">
                  <c:v>50.86</c:v>
                </c:pt>
                <c:pt idx="4">
                  <c:v>52.09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36B-41F3-B40E-FF173CB3DC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123584"/>
        <c:axId val="188123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57.33</c:v>
                </c:pt>
                <c:pt idx="1">
                  <c:v>60.78</c:v>
                </c:pt>
                <c:pt idx="2">
                  <c:v>60.17</c:v>
                </c:pt>
                <c:pt idx="3">
                  <c:v>65.569999999999993</c:v>
                </c:pt>
                <c:pt idx="4">
                  <c:v>81.739999999999995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36B-41F3-B40E-FF173CB3DC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123584"/>
        <c:axId val="188123976"/>
      </c:lineChart>
      <c:dateAx>
        <c:axId val="188123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8123976"/>
        <c:crosses val="autoZero"/>
        <c:auto val="1"/>
        <c:lblOffset val="100"/>
        <c:baseTimeUnit val="years"/>
      </c:dateAx>
      <c:valAx>
        <c:axId val="188123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81235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399</c:v>
                </c:pt>
                <c:pt idx="1">
                  <c:v>382.38</c:v>
                </c:pt>
                <c:pt idx="2">
                  <c:v>330.08</c:v>
                </c:pt>
                <c:pt idx="3">
                  <c:v>305.95</c:v>
                </c:pt>
                <c:pt idx="4">
                  <c:v>301.16000000000003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BAC-45CA-ADB8-27181ECABC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125152"/>
        <c:axId val="188125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284.52999999999997</c:v>
                </c:pt>
                <c:pt idx="1">
                  <c:v>276.26</c:v>
                </c:pt>
                <c:pt idx="2">
                  <c:v>281.52999999999997</c:v>
                </c:pt>
                <c:pt idx="3">
                  <c:v>263.04000000000002</c:v>
                </c:pt>
                <c:pt idx="4">
                  <c:v>194.31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BAC-45CA-ADB8-27181ECABC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125152"/>
        <c:axId val="188125544"/>
      </c:lineChart>
      <c:dateAx>
        <c:axId val="188125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8125544"/>
        <c:crosses val="autoZero"/>
        <c:auto val="1"/>
        <c:lblOffset val="100"/>
        <c:baseTimeUnit val="years"/>
      </c:dateAx>
      <c:valAx>
        <c:axId val="188125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8125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【707.33】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【101.26】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 x14ac:dyDescent="0.15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 x14ac:dyDescent="0.15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2" t="str">
        <f>データ!H6</f>
        <v>栃木県　那須烏山市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3" t="s">
        <v>1</v>
      </c>
      <c r="C7" s="43"/>
      <c r="D7" s="43"/>
      <c r="E7" s="43"/>
      <c r="F7" s="43"/>
      <c r="G7" s="43"/>
      <c r="H7" s="43"/>
      <c r="I7" s="43" t="s">
        <v>2</v>
      </c>
      <c r="J7" s="43"/>
      <c r="K7" s="43"/>
      <c r="L7" s="43"/>
      <c r="M7" s="43"/>
      <c r="N7" s="43"/>
      <c r="O7" s="43"/>
      <c r="P7" s="43" t="s">
        <v>3</v>
      </c>
      <c r="Q7" s="43"/>
      <c r="R7" s="43"/>
      <c r="S7" s="43"/>
      <c r="T7" s="43"/>
      <c r="U7" s="43"/>
      <c r="V7" s="43"/>
      <c r="W7" s="43" t="s">
        <v>4</v>
      </c>
      <c r="X7" s="43"/>
      <c r="Y7" s="43"/>
      <c r="Z7" s="43"/>
      <c r="AA7" s="43"/>
      <c r="AB7" s="43"/>
      <c r="AC7" s="43"/>
      <c r="AD7" s="43" t="s">
        <v>5</v>
      </c>
      <c r="AE7" s="43"/>
      <c r="AF7" s="43"/>
      <c r="AG7" s="43"/>
      <c r="AH7" s="43"/>
      <c r="AI7" s="43"/>
      <c r="AJ7" s="43"/>
      <c r="AK7" s="3"/>
      <c r="AL7" s="43" t="s">
        <v>6</v>
      </c>
      <c r="AM7" s="43"/>
      <c r="AN7" s="43"/>
      <c r="AO7" s="43"/>
      <c r="AP7" s="43"/>
      <c r="AQ7" s="43"/>
      <c r="AR7" s="43"/>
      <c r="AS7" s="43"/>
      <c r="AT7" s="43" t="s">
        <v>7</v>
      </c>
      <c r="AU7" s="43"/>
      <c r="AV7" s="43"/>
      <c r="AW7" s="43"/>
      <c r="AX7" s="43"/>
      <c r="AY7" s="43"/>
      <c r="AZ7" s="43"/>
      <c r="BA7" s="43"/>
      <c r="BB7" s="43" t="s">
        <v>8</v>
      </c>
      <c r="BC7" s="43"/>
      <c r="BD7" s="43"/>
      <c r="BE7" s="43"/>
      <c r="BF7" s="43"/>
      <c r="BG7" s="43"/>
      <c r="BH7" s="43"/>
      <c r="BI7" s="43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7" t="str">
        <f>データ!I6</f>
        <v>法非適用</v>
      </c>
      <c r="C8" s="47"/>
      <c r="D8" s="47"/>
      <c r="E8" s="47"/>
      <c r="F8" s="47"/>
      <c r="G8" s="47"/>
      <c r="H8" s="47"/>
      <c r="I8" s="47" t="str">
        <f>データ!J6</f>
        <v>下水道事業</v>
      </c>
      <c r="J8" s="47"/>
      <c r="K8" s="47"/>
      <c r="L8" s="47"/>
      <c r="M8" s="47"/>
      <c r="N8" s="47"/>
      <c r="O8" s="47"/>
      <c r="P8" s="47" t="str">
        <f>データ!K6</f>
        <v>公共下水道</v>
      </c>
      <c r="Q8" s="47"/>
      <c r="R8" s="47"/>
      <c r="S8" s="47"/>
      <c r="T8" s="47"/>
      <c r="U8" s="47"/>
      <c r="V8" s="47"/>
      <c r="W8" s="47" t="str">
        <f>データ!L6</f>
        <v>Cc2</v>
      </c>
      <c r="X8" s="47"/>
      <c r="Y8" s="47"/>
      <c r="Z8" s="47"/>
      <c r="AA8" s="47"/>
      <c r="AB8" s="47"/>
      <c r="AC8" s="47"/>
      <c r="AD8" s="48" t="str">
        <f>データ!$M$6</f>
        <v>非設置</v>
      </c>
      <c r="AE8" s="48"/>
      <c r="AF8" s="48"/>
      <c r="AG8" s="48"/>
      <c r="AH8" s="48"/>
      <c r="AI8" s="48"/>
      <c r="AJ8" s="48"/>
      <c r="AK8" s="3"/>
      <c r="AL8" s="49">
        <f>データ!S6</f>
        <v>27161</v>
      </c>
      <c r="AM8" s="49"/>
      <c r="AN8" s="49"/>
      <c r="AO8" s="49"/>
      <c r="AP8" s="49"/>
      <c r="AQ8" s="49"/>
      <c r="AR8" s="49"/>
      <c r="AS8" s="49"/>
      <c r="AT8" s="44">
        <f>データ!T6</f>
        <v>174.35</v>
      </c>
      <c r="AU8" s="44"/>
      <c r="AV8" s="44"/>
      <c r="AW8" s="44"/>
      <c r="AX8" s="44"/>
      <c r="AY8" s="44"/>
      <c r="AZ8" s="44"/>
      <c r="BA8" s="44"/>
      <c r="BB8" s="44">
        <f>データ!U6</f>
        <v>155.78</v>
      </c>
      <c r="BC8" s="44"/>
      <c r="BD8" s="44"/>
      <c r="BE8" s="44"/>
      <c r="BF8" s="44"/>
      <c r="BG8" s="44"/>
      <c r="BH8" s="44"/>
      <c r="BI8" s="44"/>
      <c r="BJ8" s="3"/>
      <c r="BK8" s="3"/>
      <c r="BL8" s="45" t="s">
        <v>10</v>
      </c>
      <c r="BM8" s="46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3" t="s">
        <v>12</v>
      </c>
      <c r="C9" s="43"/>
      <c r="D9" s="43"/>
      <c r="E9" s="43"/>
      <c r="F9" s="43"/>
      <c r="G9" s="43"/>
      <c r="H9" s="43"/>
      <c r="I9" s="43" t="s">
        <v>13</v>
      </c>
      <c r="J9" s="43"/>
      <c r="K9" s="43"/>
      <c r="L9" s="43"/>
      <c r="M9" s="43"/>
      <c r="N9" s="43"/>
      <c r="O9" s="43"/>
      <c r="P9" s="43" t="s">
        <v>14</v>
      </c>
      <c r="Q9" s="43"/>
      <c r="R9" s="43"/>
      <c r="S9" s="43"/>
      <c r="T9" s="43"/>
      <c r="U9" s="43"/>
      <c r="V9" s="43"/>
      <c r="W9" s="43" t="s">
        <v>15</v>
      </c>
      <c r="X9" s="43"/>
      <c r="Y9" s="43"/>
      <c r="Z9" s="43"/>
      <c r="AA9" s="43"/>
      <c r="AB9" s="43"/>
      <c r="AC9" s="43"/>
      <c r="AD9" s="43" t="s">
        <v>16</v>
      </c>
      <c r="AE9" s="43"/>
      <c r="AF9" s="43"/>
      <c r="AG9" s="43"/>
      <c r="AH9" s="43"/>
      <c r="AI9" s="43"/>
      <c r="AJ9" s="43"/>
      <c r="AK9" s="3"/>
      <c r="AL9" s="43" t="s">
        <v>17</v>
      </c>
      <c r="AM9" s="43"/>
      <c r="AN9" s="43"/>
      <c r="AO9" s="43"/>
      <c r="AP9" s="43"/>
      <c r="AQ9" s="43"/>
      <c r="AR9" s="43"/>
      <c r="AS9" s="43"/>
      <c r="AT9" s="43" t="s">
        <v>18</v>
      </c>
      <c r="AU9" s="43"/>
      <c r="AV9" s="43"/>
      <c r="AW9" s="43"/>
      <c r="AX9" s="43"/>
      <c r="AY9" s="43"/>
      <c r="AZ9" s="43"/>
      <c r="BA9" s="43"/>
      <c r="BB9" s="43" t="s">
        <v>19</v>
      </c>
      <c r="BC9" s="43"/>
      <c r="BD9" s="43"/>
      <c r="BE9" s="43"/>
      <c r="BF9" s="43"/>
      <c r="BG9" s="43"/>
      <c r="BH9" s="43"/>
      <c r="BI9" s="43"/>
      <c r="BJ9" s="3"/>
      <c r="BK9" s="3"/>
      <c r="BL9" s="50" t="s">
        <v>20</v>
      </c>
      <c r="BM9" s="51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4" t="str">
        <f>データ!N6</f>
        <v>-</v>
      </c>
      <c r="C10" s="44"/>
      <c r="D10" s="44"/>
      <c r="E10" s="44"/>
      <c r="F10" s="44"/>
      <c r="G10" s="44"/>
      <c r="H10" s="44"/>
      <c r="I10" s="44" t="str">
        <f>データ!O6</f>
        <v>該当数値なし</v>
      </c>
      <c r="J10" s="44"/>
      <c r="K10" s="44"/>
      <c r="L10" s="44"/>
      <c r="M10" s="44"/>
      <c r="N10" s="44"/>
      <c r="O10" s="44"/>
      <c r="P10" s="44">
        <f>データ!P6</f>
        <v>11.91</v>
      </c>
      <c r="Q10" s="44"/>
      <c r="R10" s="44"/>
      <c r="S10" s="44"/>
      <c r="T10" s="44"/>
      <c r="U10" s="44"/>
      <c r="V10" s="44"/>
      <c r="W10" s="44">
        <f>データ!Q6</f>
        <v>88.93</v>
      </c>
      <c r="X10" s="44"/>
      <c r="Y10" s="44"/>
      <c r="Z10" s="44"/>
      <c r="AA10" s="44"/>
      <c r="AB10" s="44"/>
      <c r="AC10" s="44"/>
      <c r="AD10" s="49">
        <f>データ!R6</f>
        <v>2754</v>
      </c>
      <c r="AE10" s="49"/>
      <c r="AF10" s="49"/>
      <c r="AG10" s="49"/>
      <c r="AH10" s="49"/>
      <c r="AI10" s="49"/>
      <c r="AJ10" s="49"/>
      <c r="AK10" s="2"/>
      <c r="AL10" s="49">
        <f>データ!V6</f>
        <v>3212</v>
      </c>
      <c r="AM10" s="49"/>
      <c r="AN10" s="49"/>
      <c r="AO10" s="49"/>
      <c r="AP10" s="49"/>
      <c r="AQ10" s="49"/>
      <c r="AR10" s="49"/>
      <c r="AS10" s="49"/>
      <c r="AT10" s="44">
        <f>データ!W6</f>
        <v>1.17</v>
      </c>
      <c r="AU10" s="44"/>
      <c r="AV10" s="44"/>
      <c r="AW10" s="44"/>
      <c r="AX10" s="44"/>
      <c r="AY10" s="44"/>
      <c r="AZ10" s="44"/>
      <c r="BA10" s="44"/>
      <c r="BB10" s="44">
        <f>データ!X6</f>
        <v>2745.3</v>
      </c>
      <c r="BC10" s="44"/>
      <c r="BD10" s="44"/>
      <c r="BE10" s="44"/>
      <c r="BF10" s="44"/>
      <c r="BG10" s="44"/>
      <c r="BH10" s="44"/>
      <c r="BI10" s="44"/>
      <c r="BJ10" s="2"/>
      <c r="BK10" s="2"/>
      <c r="BL10" s="52" t="s">
        <v>22</v>
      </c>
      <c r="BM10" s="53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4" t="s">
        <v>24</v>
      </c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</row>
    <row r="14" spans="1:78" ht="13.5" customHeight="1" x14ac:dyDescent="0.15">
      <c r="A14" s="2"/>
      <c r="B14" s="56" t="s">
        <v>25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8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8" t="s">
        <v>123</v>
      </c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70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8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70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8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70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8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70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8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70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8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70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8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70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8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70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8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70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8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70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8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70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8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70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8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70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8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70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8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70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8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70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8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70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8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70"/>
    </row>
    <row r="34" spans="1:78" ht="13.5" customHeight="1" x14ac:dyDescent="0.15">
      <c r="A34" s="2"/>
      <c r="B34" s="16"/>
      <c r="C34" s="74" t="s">
        <v>27</v>
      </c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19"/>
      <c r="R34" s="74" t="s">
        <v>28</v>
      </c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19"/>
      <c r="AG34" s="74" t="s">
        <v>29</v>
      </c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19"/>
      <c r="AV34" s="74" t="s">
        <v>30</v>
      </c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18"/>
      <c r="BK34" s="2"/>
      <c r="BL34" s="68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70"/>
    </row>
    <row r="35" spans="1:78" ht="13.5" customHeight="1" x14ac:dyDescent="0.15">
      <c r="A35" s="2"/>
      <c r="B35" s="16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19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19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19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18"/>
      <c r="BK35" s="2"/>
      <c r="BL35" s="68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70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8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70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8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70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8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70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8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70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8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70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8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70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8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70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8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70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1"/>
      <c r="BM44" s="72"/>
      <c r="BN44" s="72"/>
      <c r="BO44" s="72"/>
      <c r="BP44" s="72"/>
      <c r="BQ44" s="72"/>
      <c r="BR44" s="72"/>
      <c r="BS44" s="72"/>
      <c r="BT44" s="72"/>
      <c r="BU44" s="72"/>
      <c r="BV44" s="72"/>
      <c r="BW44" s="72"/>
      <c r="BX44" s="72"/>
      <c r="BY44" s="72"/>
      <c r="BZ44" s="73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31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8" t="s">
        <v>124</v>
      </c>
      <c r="BM47" s="69"/>
      <c r="BN47" s="69"/>
      <c r="BO47" s="69"/>
      <c r="BP47" s="69"/>
      <c r="BQ47" s="69"/>
      <c r="BR47" s="69"/>
      <c r="BS47" s="69"/>
      <c r="BT47" s="69"/>
      <c r="BU47" s="69"/>
      <c r="BV47" s="69"/>
      <c r="BW47" s="69"/>
      <c r="BX47" s="69"/>
      <c r="BY47" s="69"/>
      <c r="BZ47" s="70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8"/>
      <c r="BM48" s="69"/>
      <c r="BN48" s="69"/>
      <c r="BO48" s="69"/>
      <c r="BP48" s="69"/>
      <c r="BQ48" s="69"/>
      <c r="BR48" s="69"/>
      <c r="BS48" s="69"/>
      <c r="BT48" s="69"/>
      <c r="BU48" s="69"/>
      <c r="BV48" s="69"/>
      <c r="BW48" s="69"/>
      <c r="BX48" s="69"/>
      <c r="BY48" s="69"/>
      <c r="BZ48" s="70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8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69"/>
      <c r="BX49" s="69"/>
      <c r="BY49" s="69"/>
      <c r="BZ49" s="70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8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69"/>
      <c r="BY50" s="69"/>
      <c r="BZ50" s="70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8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70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8"/>
      <c r="BM52" s="69"/>
      <c r="BN52" s="69"/>
      <c r="BO52" s="69"/>
      <c r="BP52" s="69"/>
      <c r="BQ52" s="69"/>
      <c r="BR52" s="69"/>
      <c r="BS52" s="69"/>
      <c r="BT52" s="69"/>
      <c r="BU52" s="69"/>
      <c r="BV52" s="69"/>
      <c r="BW52" s="69"/>
      <c r="BX52" s="69"/>
      <c r="BY52" s="69"/>
      <c r="BZ52" s="70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8"/>
      <c r="BM53" s="69"/>
      <c r="BN53" s="69"/>
      <c r="BO53" s="69"/>
      <c r="BP53" s="69"/>
      <c r="BQ53" s="69"/>
      <c r="BR53" s="69"/>
      <c r="BS53" s="69"/>
      <c r="BT53" s="69"/>
      <c r="BU53" s="69"/>
      <c r="BV53" s="69"/>
      <c r="BW53" s="69"/>
      <c r="BX53" s="69"/>
      <c r="BY53" s="69"/>
      <c r="BZ53" s="70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8"/>
      <c r="BM54" s="69"/>
      <c r="BN54" s="69"/>
      <c r="BO54" s="69"/>
      <c r="BP54" s="69"/>
      <c r="BQ54" s="69"/>
      <c r="BR54" s="69"/>
      <c r="BS54" s="69"/>
      <c r="BT54" s="69"/>
      <c r="BU54" s="69"/>
      <c r="BV54" s="69"/>
      <c r="BW54" s="69"/>
      <c r="BX54" s="69"/>
      <c r="BY54" s="69"/>
      <c r="BZ54" s="70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8"/>
      <c r="BM55" s="69"/>
      <c r="BN55" s="69"/>
      <c r="BO55" s="69"/>
      <c r="BP55" s="69"/>
      <c r="BQ55" s="69"/>
      <c r="BR55" s="69"/>
      <c r="BS55" s="69"/>
      <c r="BT55" s="69"/>
      <c r="BU55" s="69"/>
      <c r="BV55" s="69"/>
      <c r="BW55" s="69"/>
      <c r="BX55" s="69"/>
      <c r="BY55" s="69"/>
      <c r="BZ55" s="70"/>
    </row>
    <row r="56" spans="1:78" ht="13.5" customHeight="1" x14ac:dyDescent="0.15">
      <c r="A56" s="2"/>
      <c r="B56" s="16"/>
      <c r="C56" s="74" t="s">
        <v>32</v>
      </c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19"/>
      <c r="R56" s="74" t="s">
        <v>33</v>
      </c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19"/>
      <c r="AG56" s="74" t="s">
        <v>34</v>
      </c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19"/>
      <c r="AV56" s="74" t="s">
        <v>35</v>
      </c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18"/>
      <c r="BK56" s="2"/>
      <c r="BL56" s="68"/>
      <c r="BM56" s="69"/>
      <c r="BN56" s="69"/>
      <c r="BO56" s="69"/>
      <c r="BP56" s="69"/>
      <c r="BQ56" s="69"/>
      <c r="BR56" s="69"/>
      <c r="BS56" s="69"/>
      <c r="BT56" s="69"/>
      <c r="BU56" s="69"/>
      <c r="BV56" s="69"/>
      <c r="BW56" s="69"/>
      <c r="BX56" s="69"/>
      <c r="BY56" s="69"/>
      <c r="BZ56" s="70"/>
    </row>
    <row r="57" spans="1:78" ht="13.5" customHeight="1" x14ac:dyDescent="0.15">
      <c r="A57" s="2"/>
      <c r="B57" s="16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19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19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19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18"/>
      <c r="BK57" s="2"/>
      <c r="BL57" s="68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70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8"/>
      <c r="BM58" s="69"/>
      <c r="BN58" s="69"/>
      <c r="BO58" s="69"/>
      <c r="BP58" s="69"/>
      <c r="BQ58" s="69"/>
      <c r="BR58" s="69"/>
      <c r="BS58" s="69"/>
      <c r="BT58" s="69"/>
      <c r="BU58" s="69"/>
      <c r="BV58" s="69"/>
      <c r="BW58" s="69"/>
      <c r="BX58" s="69"/>
      <c r="BY58" s="69"/>
      <c r="BZ58" s="70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8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  <c r="BY59" s="69"/>
      <c r="BZ59" s="70"/>
    </row>
    <row r="60" spans="1:78" ht="13.5" customHeight="1" x14ac:dyDescent="0.15">
      <c r="A60" s="2"/>
      <c r="B60" s="59" t="s">
        <v>36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68"/>
      <c r="BM60" s="69"/>
      <c r="BN60" s="69"/>
      <c r="BO60" s="69"/>
      <c r="BP60" s="69"/>
      <c r="BQ60" s="69"/>
      <c r="BR60" s="69"/>
      <c r="BS60" s="69"/>
      <c r="BT60" s="69"/>
      <c r="BU60" s="69"/>
      <c r="BV60" s="69"/>
      <c r="BW60" s="69"/>
      <c r="BX60" s="69"/>
      <c r="BY60" s="69"/>
      <c r="BZ60" s="70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68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70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8"/>
      <c r="BM62" s="69"/>
      <c r="BN62" s="69"/>
      <c r="BO62" s="69"/>
      <c r="BP62" s="69"/>
      <c r="BQ62" s="69"/>
      <c r="BR62" s="69"/>
      <c r="BS62" s="69"/>
      <c r="BT62" s="69"/>
      <c r="BU62" s="69"/>
      <c r="BV62" s="69"/>
      <c r="BW62" s="69"/>
      <c r="BX62" s="69"/>
      <c r="BY62" s="69"/>
      <c r="BZ62" s="70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1"/>
      <c r="BM63" s="72"/>
      <c r="BN63" s="72"/>
      <c r="BO63" s="72"/>
      <c r="BP63" s="72"/>
      <c r="BQ63" s="72"/>
      <c r="BR63" s="72"/>
      <c r="BS63" s="72"/>
      <c r="BT63" s="72"/>
      <c r="BU63" s="72"/>
      <c r="BV63" s="72"/>
      <c r="BW63" s="72"/>
      <c r="BX63" s="72"/>
      <c r="BY63" s="72"/>
      <c r="BZ63" s="73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37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8" t="s">
        <v>125</v>
      </c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70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8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70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8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70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8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70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8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70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8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70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8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70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8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70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8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70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8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70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8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70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8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  <c r="BY77" s="69"/>
      <c r="BZ77" s="70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8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  <c r="BY78" s="69"/>
      <c r="BZ78" s="70"/>
    </row>
    <row r="79" spans="1:78" ht="13.5" customHeight="1" x14ac:dyDescent="0.15">
      <c r="A79" s="2"/>
      <c r="B79" s="16"/>
      <c r="C79" s="74" t="s">
        <v>38</v>
      </c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19"/>
      <c r="V79" s="19"/>
      <c r="W79" s="74" t="s">
        <v>39</v>
      </c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19"/>
      <c r="AP79" s="19"/>
      <c r="AQ79" s="74" t="s">
        <v>40</v>
      </c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17"/>
      <c r="BJ79" s="18"/>
      <c r="BK79" s="2"/>
      <c r="BL79" s="68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70"/>
    </row>
    <row r="80" spans="1:78" ht="13.5" customHeight="1" x14ac:dyDescent="0.15">
      <c r="A80" s="2"/>
      <c r="B80" s="16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19"/>
      <c r="V80" s="19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19"/>
      <c r="AP80" s="19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  <c r="BH80" s="74"/>
      <c r="BI80" s="17"/>
      <c r="BJ80" s="18"/>
      <c r="BK80" s="2"/>
      <c r="BL80" s="68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  <c r="BX80" s="69"/>
      <c r="BY80" s="69"/>
      <c r="BZ80" s="70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8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70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1"/>
      <c r="BM82" s="72"/>
      <c r="BN82" s="72"/>
      <c r="BO82" s="72"/>
      <c r="BP82" s="72"/>
      <c r="BQ82" s="72"/>
      <c r="BR82" s="72"/>
      <c r="BS82" s="72"/>
      <c r="BT82" s="72"/>
      <c r="BU82" s="72"/>
      <c r="BV82" s="72"/>
      <c r="BW82" s="72"/>
      <c r="BX82" s="72"/>
      <c r="BY82" s="72"/>
      <c r="BZ82" s="73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 x14ac:dyDescent="0.15">
      <c r="B86" s="25"/>
      <c r="C86" s="25"/>
      <c r="D86" s="25"/>
      <c r="E86" s="25" t="str">
        <f>データ!AI6</f>
        <v/>
      </c>
      <c r="F86" s="25" t="s">
        <v>55</v>
      </c>
      <c r="G86" s="25" t="s">
        <v>55</v>
      </c>
      <c r="H86" s="25" t="str">
        <f>データ!BP6</f>
        <v>【707.33】</v>
      </c>
      <c r="I86" s="25" t="str">
        <f>データ!CA6</f>
        <v>【101.26】</v>
      </c>
      <c r="J86" s="25" t="str">
        <f>データ!CL6</f>
        <v>【136.39】</v>
      </c>
      <c r="K86" s="25" t="str">
        <f>データ!CW6</f>
        <v>【60.13】</v>
      </c>
      <c r="L86" s="25" t="str">
        <f>データ!DH6</f>
        <v>【95.06】</v>
      </c>
      <c r="M86" s="25" t="s">
        <v>56</v>
      </c>
      <c r="N86" s="25" t="s">
        <v>56</v>
      </c>
      <c r="O86" s="25" t="str">
        <f>データ!EO6</f>
        <v>【0.23】</v>
      </c>
    </row>
  </sheetData>
  <sheetProtection algorithmName="SHA-512" hashValue="RxUuCP/dUW+11qxcoNDxRtF2doJAEvkN8GNodXmaOympzqQr6+jjWAg1lj8raoFMKJEhyFnSjPD9c8P/AdhA1g==" saltValue="4SfvG7DKQ3OqsayyNCdhAA==" spinCount="100000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57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 x14ac:dyDescent="0.15">
      <c r="A2" s="27" t="s">
        <v>58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 x14ac:dyDescent="0.15">
      <c r="A3" s="27" t="s">
        <v>59</v>
      </c>
      <c r="B3" s="28" t="s">
        <v>60</v>
      </c>
      <c r="C3" s="28" t="s">
        <v>61</v>
      </c>
      <c r="D3" s="28" t="s">
        <v>62</v>
      </c>
      <c r="E3" s="28" t="s">
        <v>63</v>
      </c>
      <c r="F3" s="28" t="s">
        <v>64</v>
      </c>
      <c r="G3" s="28" t="s">
        <v>65</v>
      </c>
      <c r="H3" s="76" t="s">
        <v>66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67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68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7" t="s">
        <v>69</v>
      </c>
      <c r="B4" s="29"/>
      <c r="C4" s="29"/>
      <c r="D4" s="29"/>
      <c r="E4" s="29"/>
      <c r="F4" s="29"/>
      <c r="G4" s="29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70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71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72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73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74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75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76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77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78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79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80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7" t="s">
        <v>81</v>
      </c>
      <c r="B5" s="30"/>
      <c r="C5" s="30"/>
      <c r="D5" s="30"/>
      <c r="E5" s="30"/>
      <c r="F5" s="30"/>
      <c r="G5" s="30"/>
      <c r="H5" s="31" t="s">
        <v>82</v>
      </c>
      <c r="I5" s="31" t="s">
        <v>83</v>
      </c>
      <c r="J5" s="31" t="s">
        <v>84</v>
      </c>
      <c r="K5" s="31" t="s">
        <v>85</v>
      </c>
      <c r="L5" s="31" t="s">
        <v>86</v>
      </c>
      <c r="M5" s="31" t="s">
        <v>5</v>
      </c>
      <c r="N5" s="31" t="s">
        <v>87</v>
      </c>
      <c r="O5" s="31" t="s">
        <v>88</v>
      </c>
      <c r="P5" s="31" t="s">
        <v>89</v>
      </c>
      <c r="Q5" s="31" t="s">
        <v>90</v>
      </c>
      <c r="R5" s="31" t="s">
        <v>91</v>
      </c>
      <c r="S5" s="31" t="s">
        <v>92</v>
      </c>
      <c r="T5" s="31" t="s">
        <v>93</v>
      </c>
      <c r="U5" s="31" t="s">
        <v>94</v>
      </c>
      <c r="V5" s="31" t="s">
        <v>95</v>
      </c>
      <c r="W5" s="31" t="s">
        <v>96</v>
      </c>
      <c r="X5" s="31" t="s">
        <v>97</v>
      </c>
      <c r="Y5" s="31" t="s">
        <v>98</v>
      </c>
      <c r="Z5" s="31" t="s">
        <v>99</v>
      </c>
      <c r="AA5" s="31" t="s">
        <v>100</v>
      </c>
      <c r="AB5" s="31" t="s">
        <v>101</v>
      </c>
      <c r="AC5" s="31" t="s">
        <v>102</v>
      </c>
      <c r="AD5" s="31" t="s">
        <v>103</v>
      </c>
      <c r="AE5" s="31" t="s">
        <v>104</v>
      </c>
      <c r="AF5" s="31" t="s">
        <v>105</v>
      </c>
      <c r="AG5" s="31" t="s">
        <v>106</v>
      </c>
      <c r="AH5" s="31" t="s">
        <v>107</v>
      </c>
      <c r="AI5" s="31" t="s">
        <v>43</v>
      </c>
      <c r="AJ5" s="31" t="s">
        <v>98</v>
      </c>
      <c r="AK5" s="31" t="s">
        <v>99</v>
      </c>
      <c r="AL5" s="31" t="s">
        <v>100</v>
      </c>
      <c r="AM5" s="31" t="s">
        <v>101</v>
      </c>
      <c r="AN5" s="31" t="s">
        <v>102</v>
      </c>
      <c r="AO5" s="31" t="s">
        <v>103</v>
      </c>
      <c r="AP5" s="31" t="s">
        <v>104</v>
      </c>
      <c r="AQ5" s="31" t="s">
        <v>105</v>
      </c>
      <c r="AR5" s="31" t="s">
        <v>106</v>
      </c>
      <c r="AS5" s="31" t="s">
        <v>107</v>
      </c>
      <c r="AT5" s="31" t="s">
        <v>108</v>
      </c>
      <c r="AU5" s="31" t="s">
        <v>98</v>
      </c>
      <c r="AV5" s="31" t="s">
        <v>99</v>
      </c>
      <c r="AW5" s="31" t="s">
        <v>100</v>
      </c>
      <c r="AX5" s="31" t="s">
        <v>101</v>
      </c>
      <c r="AY5" s="31" t="s">
        <v>102</v>
      </c>
      <c r="AZ5" s="31" t="s">
        <v>103</v>
      </c>
      <c r="BA5" s="31" t="s">
        <v>104</v>
      </c>
      <c r="BB5" s="31" t="s">
        <v>105</v>
      </c>
      <c r="BC5" s="31" t="s">
        <v>106</v>
      </c>
      <c r="BD5" s="31" t="s">
        <v>107</v>
      </c>
      <c r="BE5" s="31" t="s">
        <v>108</v>
      </c>
      <c r="BF5" s="31" t="s">
        <v>98</v>
      </c>
      <c r="BG5" s="31" t="s">
        <v>99</v>
      </c>
      <c r="BH5" s="31" t="s">
        <v>100</v>
      </c>
      <c r="BI5" s="31" t="s">
        <v>101</v>
      </c>
      <c r="BJ5" s="31" t="s">
        <v>102</v>
      </c>
      <c r="BK5" s="31" t="s">
        <v>103</v>
      </c>
      <c r="BL5" s="31" t="s">
        <v>104</v>
      </c>
      <c r="BM5" s="31" t="s">
        <v>105</v>
      </c>
      <c r="BN5" s="31" t="s">
        <v>106</v>
      </c>
      <c r="BO5" s="31" t="s">
        <v>107</v>
      </c>
      <c r="BP5" s="31" t="s">
        <v>108</v>
      </c>
      <c r="BQ5" s="31" t="s">
        <v>98</v>
      </c>
      <c r="BR5" s="31" t="s">
        <v>99</v>
      </c>
      <c r="BS5" s="31" t="s">
        <v>100</v>
      </c>
      <c r="BT5" s="31" t="s">
        <v>101</v>
      </c>
      <c r="BU5" s="31" t="s">
        <v>102</v>
      </c>
      <c r="BV5" s="31" t="s">
        <v>103</v>
      </c>
      <c r="BW5" s="31" t="s">
        <v>104</v>
      </c>
      <c r="BX5" s="31" t="s">
        <v>105</v>
      </c>
      <c r="BY5" s="31" t="s">
        <v>106</v>
      </c>
      <c r="BZ5" s="31" t="s">
        <v>107</v>
      </c>
      <c r="CA5" s="31" t="s">
        <v>108</v>
      </c>
      <c r="CB5" s="31" t="s">
        <v>98</v>
      </c>
      <c r="CC5" s="31" t="s">
        <v>99</v>
      </c>
      <c r="CD5" s="31" t="s">
        <v>100</v>
      </c>
      <c r="CE5" s="31" t="s">
        <v>101</v>
      </c>
      <c r="CF5" s="31" t="s">
        <v>102</v>
      </c>
      <c r="CG5" s="31" t="s">
        <v>103</v>
      </c>
      <c r="CH5" s="31" t="s">
        <v>104</v>
      </c>
      <c r="CI5" s="31" t="s">
        <v>105</v>
      </c>
      <c r="CJ5" s="31" t="s">
        <v>106</v>
      </c>
      <c r="CK5" s="31" t="s">
        <v>107</v>
      </c>
      <c r="CL5" s="31" t="s">
        <v>108</v>
      </c>
      <c r="CM5" s="31" t="s">
        <v>98</v>
      </c>
      <c r="CN5" s="31" t="s">
        <v>99</v>
      </c>
      <c r="CO5" s="31" t="s">
        <v>100</v>
      </c>
      <c r="CP5" s="31" t="s">
        <v>101</v>
      </c>
      <c r="CQ5" s="31" t="s">
        <v>102</v>
      </c>
      <c r="CR5" s="31" t="s">
        <v>103</v>
      </c>
      <c r="CS5" s="31" t="s">
        <v>104</v>
      </c>
      <c r="CT5" s="31" t="s">
        <v>105</v>
      </c>
      <c r="CU5" s="31" t="s">
        <v>106</v>
      </c>
      <c r="CV5" s="31" t="s">
        <v>107</v>
      </c>
      <c r="CW5" s="31" t="s">
        <v>108</v>
      </c>
      <c r="CX5" s="31" t="s">
        <v>98</v>
      </c>
      <c r="CY5" s="31" t="s">
        <v>99</v>
      </c>
      <c r="CZ5" s="31" t="s">
        <v>100</v>
      </c>
      <c r="DA5" s="31" t="s">
        <v>101</v>
      </c>
      <c r="DB5" s="31" t="s">
        <v>102</v>
      </c>
      <c r="DC5" s="31" t="s">
        <v>103</v>
      </c>
      <c r="DD5" s="31" t="s">
        <v>104</v>
      </c>
      <c r="DE5" s="31" t="s">
        <v>105</v>
      </c>
      <c r="DF5" s="31" t="s">
        <v>106</v>
      </c>
      <c r="DG5" s="31" t="s">
        <v>107</v>
      </c>
      <c r="DH5" s="31" t="s">
        <v>108</v>
      </c>
      <c r="DI5" s="31" t="s">
        <v>98</v>
      </c>
      <c r="DJ5" s="31" t="s">
        <v>99</v>
      </c>
      <c r="DK5" s="31" t="s">
        <v>100</v>
      </c>
      <c r="DL5" s="31" t="s">
        <v>101</v>
      </c>
      <c r="DM5" s="31" t="s">
        <v>102</v>
      </c>
      <c r="DN5" s="31" t="s">
        <v>103</v>
      </c>
      <c r="DO5" s="31" t="s">
        <v>104</v>
      </c>
      <c r="DP5" s="31" t="s">
        <v>105</v>
      </c>
      <c r="DQ5" s="31" t="s">
        <v>106</v>
      </c>
      <c r="DR5" s="31" t="s">
        <v>107</v>
      </c>
      <c r="DS5" s="31" t="s">
        <v>108</v>
      </c>
      <c r="DT5" s="31" t="s">
        <v>98</v>
      </c>
      <c r="DU5" s="31" t="s">
        <v>99</v>
      </c>
      <c r="DV5" s="31" t="s">
        <v>100</v>
      </c>
      <c r="DW5" s="31" t="s">
        <v>101</v>
      </c>
      <c r="DX5" s="31" t="s">
        <v>102</v>
      </c>
      <c r="DY5" s="31" t="s">
        <v>103</v>
      </c>
      <c r="DZ5" s="31" t="s">
        <v>104</v>
      </c>
      <c r="EA5" s="31" t="s">
        <v>105</v>
      </c>
      <c r="EB5" s="31" t="s">
        <v>106</v>
      </c>
      <c r="EC5" s="31" t="s">
        <v>107</v>
      </c>
      <c r="ED5" s="31" t="s">
        <v>108</v>
      </c>
      <c r="EE5" s="31" t="s">
        <v>98</v>
      </c>
      <c r="EF5" s="31" t="s">
        <v>99</v>
      </c>
      <c r="EG5" s="31" t="s">
        <v>100</v>
      </c>
      <c r="EH5" s="31" t="s">
        <v>101</v>
      </c>
      <c r="EI5" s="31" t="s">
        <v>102</v>
      </c>
      <c r="EJ5" s="31" t="s">
        <v>103</v>
      </c>
      <c r="EK5" s="31" t="s">
        <v>104</v>
      </c>
      <c r="EL5" s="31" t="s">
        <v>105</v>
      </c>
      <c r="EM5" s="31" t="s">
        <v>106</v>
      </c>
      <c r="EN5" s="31" t="s">
        <v>107</v>
      </c>
      <c r="EO5" s="31" t="s">
        <v>108</v>
      </c>
    </row>
    <row r="6" spans="1:145" s="35" customFormat="1" x14ac:dyDescent="0.15">
      <c r="A6" s="27" t="s">
        <v>109</v>
      </c>
      <c r="B6" s="32">
        <f>B7</f>
        <v>2017</v>
      </c>
      <c r="C6" s="32">
        <f t="shared" ref="C6:X6" si="3">C7</f>
        <v>92151</v>
      </c>
      <c r="D6" s="32">
        <f t="shared" si="3"/>
        <v>47</v>
      </c>
      <c r="E6" s="32">
        <f t="shared" si="3"/>
        <v>17</v>
      </c>
      <c r="F6" s="32">
        <f t="shared" si="3"/>
        <v>1</v>
      </c>
      <c r="G6" s="32">
        <f t="shared" si="3"/>
        <v>0</v>
      </c>
      <c r="H6" s="32" t="str">
        <f t="shared" si="3"/>
        <v>栃木県　那須烏山市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公共下水道</v>
      </c>
      <c r="L6" s="32" t="str">
        <f t="shared" si="3"/>
        <v>Cc2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11.91</v>
      </c>
      <c r="Q6" s="33">
        <f t="shared" si="3"/>
        <v>88.93</v>
      </c>
      <c r="R6" s="33">
        <f t="shared" si="3"/>
        <v>2754</v>
      </c>
      <c r="S6" s="33">
        <f t="shared" si="3"/>
        <v>27161</v>
      </c>
      <c r="T6" s="33">
        <f t="shared" si="3"/>
        <v>174.35</v>
      </c>
      <c r="U6" s="33">
        <f t="shared" si="3"/>
        <v>155.78</v>
      </c>
      <c r="V6" s="33">
        <f t="shared" si="3"/>
        <v>3212</v>
      </c>
      <c r="W6" s="33">
        <f t="shared" si="3"/>
        <v>1.17</v>
      </c>
      <c r="X6" s="33">
        <f t="shared" si="3"/>
        <v>2745.3</v>
      </c>
      <c r="Y6" s="34">
        <f>IF(Y7="",NA(),Y7)</f>
        <v>85.64</v>
      </c>
      <c r="Z6" s="34">
        <f t="shared" ref="Z6:AH6" si="4">IF(Z7="",NA(),Z7)</f>
        <v>89.5</v>
      </c>
      <c r="AA6" s="34">
        <f t="shared" si="4"/>
        <v>85.54</v>
      </c>
      <c r="AB6" s="34">
        <f t="shared" si="4"/>
        <v>90.27</v>
      </c>
      <c r="AC6" s="34">
        <f t="shared" si="4"/>
        <v>94.33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3">
        <f>IF(BF7="",NA(),BF7)</f>
        <v>0</v>
      </c>
      <c r="BG6" s="33">
        <f t="shared" ref="BG6:BO6" si="7">IF(BG7="",NA(),BG7)</f>
        <v>0</v>
      </c>
      <c r="BH6" s="33">
        <f t="shared" si="7"/>
        <v>0</v>
      </c>
      <c r="BI6" s="33">
        <f t="shared" si="7"/>
        <v>0</v>
      </c>
      <c r="BJ6" s="33">
        <f t="shared" si="7"/>
        <v>0</v>
      </c>
      <c r="BK6" s="34">
        <f t="shared" si="7"/>
        <v>1506.51</v>
      </c>
      <c r="BL6" s="34">
        <f t="shared" si="7"/>
        <v>1315.67</v>
      </c>
      <c r="BM6" s="34">
        <f t="shared" si="7"/>
        <v>1240.1600000000001</v>
      </c>
      <c r="BN6" s="34">
        <f t="shared" si="7"/>
        <v>1193.49</v>
      </c>
      <c r="BO6" s="34">
        <f t="shared" si="7"/>
        <v>966.33</v>
      </c>
      <c r="BP6" s="33" t="str">
        <f>IF(BP7="","",IF(BP7="-","【-】","【"&amp;SUBSTITUTE(TEXT(BP7,"#,##0.00"),"-","△")&amp;"】"))</f>
        <v>【707.33】</v>
      </c>
      <c r="BQ6" s="34">
        <f>IF(BQ7="",NA(),BQ7)</f>
        <v>37.53</v>
      </c>
      <c r="BR6" s="34">
        <f t="shared" ref="BR6:BZ6" si="8">IF(BR7="",NA(),BR7)</f>
        <v>40.56</v>
      </c>
      <c r="BS6" s="34">
        <f t="shared" si="8"/>
        <v>47.11</v>
      </c>
      <c r="BT6" s="34">
        <f t="shared" si="8"/>
        <v>50.86</v>
      </c>
      <c r="BU6" s="34">
        <f t="shared" si="8"/>
        <v>52.09</v>
      </c>
      <c r="BV6" s="34">
        <f t="shared" si="8"/>
        <v>57.33</v>
      </c>
      <c r="BW6" s="34">
        <f t="shared" si="8"/>
        <v>60.78</v>
      </c>
      <c r="BX6" s="34">
        <f t="shared" si="8"/>
        <v>60.17</v>
      </c>
      <c r="BY6" s="34">
        <f t="shared" si="8"/>
        <v>65.569999999999993</v>
      </c>
      <c r="BZ6" s="34">
        <f t="shared" si="8"/>
        <v>81.739999999999995</v>
      </c>
      <c r="CA6" s="33" t="str">
        <f>IF(CA7="","",IF(CA7="-","【-】","【"&amp;SUBSTITUTE(TEXT(CA7,"#,##0.00"),"-","△")&amp;"】"))</f>
        <v>【101.26】</v>
      </c>
      <c r="CB6" s="34">
        <f>IF(CB7="",NA(),CB7)</f>
        <v>399</v>
      </c>
      <c r="CC6" s="34">
        <f t="shared" ref="CC6:CK6" si="9">IF(CC7="",NA(),CC7)</f>
        <v>382.38</v>
      </c>
      <c r="CD6" s="34">
        <f t="shared" si="9"/>
        <v>330.08</v>
      </c>
      <c r="CE6" s="34">
        <f t="shared" si="9"/>
        <v>305.95</v>
      </c>
      <c r="CF6" s="34">
        <f t="shared" si="9"/>
        <v>301.16000000000003</v>
      </c>
      <c r="CG6" s="34">
        <f t="shared" si="9"/>
        <v>284.52999999999997</v>
      </c>
      <c r="CH6" s="34">
        <f t="shared" si="9"/>
        <v>276.26</v>
      </c>
      <c r="CI6" s="34">
        <f t="shared" si="9"/>
        <v>281.52999999999997</v>
      </c>
      <c r="CJ6" s="34">
        <f t="shared" si="9"/>
        <v>263.04000000000002</v>
      </c>
      <c r="CK6" s="34">
        <f t="shared" si="9"/>
        <v>194.31</v>
      </c>
      <c r="CL6" s="33" t="str">
        <f>IF(CL7="","",IF(CL7="-","【-】","【"&amp;SUBSTITUTE(TEXT(CL7,"#,##0.00"),"-","△")&amp;"】"))</f>
        <v>【136.39】</v>
      </c>
      <c r="CM6" s="34">
        <f>IF(CM7="",NA(),CM7)</f>
        <v>26.93</v>
      </c>
      <c r="CN6" s="34">
        <f t="shared" ref="CN6:CV6" si="10">IF(CN7="",NA(),CN7)</f>
        <v>29.43</v>
      </c>
      <c r="CO6" s="34">
        <f t="shared" si="10"/>
        <v>28.93</v>
      </c>
      <c r="CP6" s="34">
        <f t="shared" si="10"/>
        <v>29.21</v>
      </c>
      <c r="CQ6" s="34">
        <f t="shared" si="10"/>
        <v>30.79</v>
      </c>
      <c r="CR6" s="34">
        <f t="shared" si="10"/>
        <v>39.92</v>
      </c>
      <c r="CS6" s="34">
        <f t="shared" si="10"/>
        <v>41.63</v>
      </c>
      <c r="CT6" s="34">
        <f t="shared" si="10"/>
        <v>44.89</v>
      </c>
      <c r="CU6" s="34">
        <f t="shared" si="10"/>
        <v>40.75</v>
      </c>
      <c r="CV6" s="34">
        <f t="shared" si="10"/>
        <v>53.5</v>
      </c>
      <c r="CW6" s="33" t="str">
        <f>IF(CW7="","",IF(CW7="-","【-】","【"&amp;SUBSTITUTE(TEXT(CW7,"#,##0.00"),"-","△")&amp;"】"))</f>
        <v>【60.13】</v>
      </c>
      <c r="CX6" s="34">
        <f>IF(CX7="",NA(),CX7)</f>
        <v>32.35</v>
      </c>
      <c r="CY6" s="34">
        <f t="shared" ref="CY6:DG6" si="11">IF(CY7="",NA(),CY7)</f>
        <v>33.450000000000003</v>
      </c>
      <c r="CZ6" s="34">
        <f t="shared" si="11"/>
        <v>34.94</v>
      </c>
      <c r="DA6" s="34">
        <f t="shared" si="11"/>
        <v>36.21</v>
      </c>
      <c r="DB6" s="34">
        <f t="shared" si="11"/>
        <v>36.83</v>
      </c>
      <c r="DC6" s="34">
        <f t="shared" si="11"/>
        <v>65.86</v>
      </c>
      <c r="DD6" s="34">
        <f t="shared" si="11"/>
        <v>66.33</v>
      </c>
      <c r="DE6" s="34">
        <f t="shared" si="11"/>
        <v>64.89</v>
      </c>
      <c r="DF6" s="34">
        <f t="shared" si="11"/>
        <v>64.97</v>
      </c>
      <c r="DG6" s="34">
        <f t="shared" si="11"/>
        <v>83.51</v>
      </c>
      <c r="DH6" s="33" t="str">
        <f>IF(DH7="","",IF(DH7="-","【-】","【"&amp;SUBSTITUTE(TEXT(DH7,"#,##0.00"),"-","△")&amp;"】"))</f>
        <v>【95.06】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3">
        <f>IF(EE7="",NA(),EE7)</f>
        <v>0</v>
      </c>
      <c r="EF6" s="33">
        <f t="shared" ref="EF6:EN6" si="14">IF(EF7="",NA(),EF7)</f>
        <v>0</v>
      </c>
      <c r="EG6" s="33">
        <f t="shared" si="14"/>
        <v>0</v>
      </c>
      <c r="EH6" s="33">
        <f t="shared" si="14"/>
        <v>0</v>
      </c>
      <c r="EI6" s="33">
        <f t="shared" si="14"/>
        <v>0</v>
      </c>
      <c r="EJ6" s="34">
        <f t="shared" si="14"/>
        <v>0.19</v>
      </c>
      <c r="EK6" s="34">
        <f t="shared" si="14"/>
        <v>0.16</v>
      </c>
      <c r="EL6" s="34">
        <f t="shared" si="14"/>
        <v>0.33</v>
      </c>
      <c r="EM6" s="34">
        <f t="shared" si="14"/>
        <v>0.21</v>
      </c>
      <c r="EN6" s="34">
        <f t="shared" si="14"/>
        <v>0.16</v>
      </c>
      <c r="EO6" s="33" t="str">
        <f>IF(EO7="","",IF(EO7="-","【-】","【"&amp;SUBSTITUTE(TEXT(EO7,"#,##0.00"),"-","△")&amp;"】"))</f>
        <v>【0.23】</v>
      </c>
    </row>
    <row r="7" spans="1:145" s="35" customFormat="1" x14ac:dyDescent="0.15">
      <c r="A7" s="27"/>
      <c r="B7" s="36">
        <v>2017</v>
      </c>
      <c r="C7" s="36">
        <v>92151</v>
      </c>
      <c r="D7" s="36">
        <v>47</v>
      </c>
      <c r="E7" s="36">
        <v>17</v>
      </c>
      <c r="F7" s="36">
        <v>1</v>
      </c>
      <c r="G7" s="36">
        <v>0</v>
      </c>
      <c r="H7" s="36" t="s">
        <v>110</v>
      </c>
      <c r="I7" s="36" t="s">
        <v>111</v>
      </c>
      <c r="J7" s="36" t="s">
        <v>112</v>
      </c>
      <c r="K7" s="36" t="s">
        <v>113</v>
      </c>
      <c r="L7" s="36" t="s">
        <v>114</v>
      </c>
      <c r="M7" s="36" t="s">
        <v>115</v>
      </c>
      <c r="N7" s="37" t="s">
        <v>116</v>
      </c>
      <c r="O7" s="37" t="s">
        <v>117</v>
      </c>
      <c r="P7" s="37">
        <v>11.91</v>
      </c>
      <c r="Q7" s="37">
        <v>88.93</v>
      </c>
      <c r="R7" s="37">
        <v>2754</v>
      </c>
      <c r="S7" s="37">
        <v>27161</v>
      </c>
      <c r="T7" s="37">
        <v>174.35</v>
      </c>
      <c r="U7" s="37">
        <v>155.78</v>
      </c>
      <c r="V7" s="37">
        <v>3212</v>
      </c>
      <c r="W7" s="37">
        <v>1.17</v>
      </c>
      <c r="X7" s="37">
        <v>2745.3</v>
      </c>
      <c r="Y7" s="37">
        <v>85.64</v>
      </c>
      <c r="Z7" s="37">
        <v>89.5</v>
      </c>
      <c r="AA7" s="37">
        <v>85.54</v>
      </c>
      <c r="AB7" s="37">
        <v>90.27</v>
      </c>
      <c r="AC7" s="37">
        <v>94.33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0</v>
      </c>
      <c r="BG7" s="37">
        <v>0</v>
      </c>
      <c r="BH7" s="37">
        <v>0</v>
      </c>
      <c r="BI7" s="37">
        <v>0</v>
      </c>
      <c r="BJ7" s="37">
        <v>0</v>
      </c>
      <c r="BK7" s="37">
        <v>1506.51</v>
      </c>
      <c r="BL7" s="37">
        <v>1315.67</v>
      </c>
      <c r="BM7" s="37">
        <v>1240.1600000000001</v>
      </c>
      <c r="BN7" s="37">
        <v>1193.49</v>
      </c>
      <c r="BO7" s="37">
        <v>966.33</v>
      </c>
      <c r="BP7" s="37">
        <v>707.33</v>
      </c>
      <c r="BQ7" s="37">
        <v>37.53</v>
      </c>
      <c r="BR7" s="37">
        <v>40.56</v>
      </c>
      <c r="BS7" s="37">
        <v>47.11</v>
      </c>
      <c r="BT7" s="37">
        <v>50.86</v>
      </c>
      <c r="BU7" s="37">
        <v>52.09</v>
      </c>
      <c r="BV7" s="37">
        <v>57.33</v>
      </c>
      <c r="BW7" s="37">
        <v>60.78</v>
      </c>
      <c r="BX7" s="37">
        <v>60.17</v>
      </c>
      <c r="BY7" s="37">
        <v>65.569999999999993</v>
      </c>
      <c r="BZ7" s="37">
        <v>81.739999999999995</v>
      </c>
      <c r="CA7" s="37">
        <v>101.26</v>
      </c>
      <c r="CB7" s="37">
        <v>399</v>
      </c>
      <c r="CC7" s="37">
        <v>382.38</v>
      </c>
      <c r="CD7" s="37">
        <v>330.08</v>
      </c>
      <c r="CE7" s="37">
        <v>305.95</v>
      </c>
      <c r="CF7" s="37">
        <v>301.16000000000003</v>
      </c>
      <c r="CG7" s="37">
        <v>284.52999999999997</v>
      </c>
      <c r="CH7" s="37">
        <v>276.26</v>
      </c>
      <c r="CI7" s="37">
        <v>281.52999999999997</v>
      </c>
      <c r="CJ7" s="37">
        <v>263.04000000000002</v>
      </c>
      <c r="CK7" s="37">
        <v>194.31</v>
      </c>
      <c r="CL7" s="37">
        <v>136.38999999999999</v>
      </c>
      <c r="CM7" s="37">
        <v>26.93</v>
      </c>
      <c r="CN7" s="37">
        <v>29.43</v>
      </c>
      <c r="CO7" s="37">
        <v>28.93</v>
      </c>
      <c r="CP7" s="37">
        <v>29.21</v>
      </c>
      <c r="CQ7" s="37">
        <v>30.79</v>
      </c>
      <c r="CR7" s="37">
        <v>39.92</v>
      </c>
      <c r="CS7" s="37">
        <v>41.63</v>
      </c>
      <c r="CT7" s="37">
        <v>44.89</v>
      </c>
      <c r="CU7" s="37">
        <v>40.75</v>
      </c>
      <c r="CV7" s="37">
        <v>53.5</v>
      </c>
      <c r="CW7" s="37">
        <v>60.13</v>
      </c>
      <c r="CX7" s="37">
        <v>32.35</v>
      </c>
      <c r="CY7" s="37">
        <v>33.450000000000003</v>
      </c>
      <c r="CZ7" s="37">
        <v>34.94</v>
      </c>
      <c r="DA7" s="37">
        <v>36.21</v>
      </c>
      <c r="DB7" s="37">
        <v>36.83</v>
      </c>
      <c r="DC7" s="37">
        <v>65.86</v>
      </c>
      <c r="DD7" s="37">
        <v>66.33</v>
      </c>
      <c r="DE7" s="37">
        <v>64.89</v>
      </c>
      <c r="DF7" s="37">
        <v>64.97</v>
      </c>
      <c r="DG7" s="37">
        <v>83.51</v>
      </c>
      <c r="DH7" s="37">
        <v>95.06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</v>
      </c>
      <c r="EF7" s="37">
        <v>0</v>
      </c>
      <c r="EG7" s="37">
        <v>0</v>
      </c>
      <c r="EH7" s="37">
        <v>0</v>
      </c>
      <c r="EI7" s="37">
        <v>0</v>
      </c>
      <c r="EJ7" s="37">
        <v>0.19</v>
      </c>
      <c r="EK7" s="37">
        <v>0.16</v>
      </c>
      <c r="EL7" s="37">
        <v>0.33</v>
      </c>
      <c r="EM7" s="37">
        <v>0.21</v>
      </c>
      <c r="EN7" s="37">
        <v>0.16</v>
      </c>
      <c r="EO7" s="37">
        <v>0.23</v>
      </c>
    </row>
    <row r="8" spans="1:145" x14ac:dyDescent="0.1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x14ac:dyDescent="0.15">
      <c r="A9" s="39"/>
      <c r="B9" s="39" t="s">
        <v>118</v>
      </c>
      <c r="C9" s="39" t="s">
        <v>119</v>
      </c>
      <c r="D9" s="39" t="s">
        <v>120</v>
      </c>
      <c r="E9" s="39" t="s">
        <v>121</v>
      </c>
      <c r="F9" s="39" t="s">
        <v>122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 x14ac:dyDescent="0.15">
      <c r="A10" s="39" t="s">
        <v>60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栃木県</cp:lastModifiedBy>
  <dcterms:created xsi:type="dcterms:W3CDTF">2018-12-03T09:01:03Z</dcterms:created>
  <dcterms:modified xsi:type="dcterms:W3CDTF">2019-02-07T07:24:52Z</dcterms:modified>
  <cp:category/>
</cp:coreProperties>
</file>