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<sst xmlns="http://schemas.openxmlformats.org/spreadsheetml/2006/main" count="217" uniqueCount="107">
  <si>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</si>
  <si>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</si>
  <si>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</si>
  <si>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</si>
  <si>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</si>
  <si>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</si>
  <si>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</si>
  <si>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</si>
  <si>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</si>
  <si>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</si>
  <si>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</si>
  <si>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</si>
  <si>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</si>
  <si>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</si>
  <si>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</si>
  <si>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</si>
  <si>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</si>
  <si>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</si>
  <si>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</si>
  <si>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</si>
  <si>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</si>
  <si>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</si>
  <si>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</si>
  <si>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</si>
  <si>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</si>
  <si>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</si>
  <si>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</si>
  <si>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</si>
  <si>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</si>
  <si>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</si>
  <si>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</si>
  <si>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</si>
  <si>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</si>
  <si>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</si>
  <si>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</si>
  <si>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</si>
  <si>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</si>
  <si>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</si>
  <si>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</si>
  <si>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</si>
  <si>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</si>
  <si>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</si>
  <si>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</si>
  <si>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</si>
  <si>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</si>
  <si>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</si>
  <si>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</si>
  <si>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</si>
  <si>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</si>
  <si>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</si>
  <si>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</si>
  <si>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</si>
  <si>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</si>
  <si>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</si>
  <si>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</si>
  <si>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</si>
  <si>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</si>
  <si>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</si>
  <si>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</si>
  <si>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</si>
  <si>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</si>
  <si>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</si>
  <si>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</si>
  <si>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</si>
  <si>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</si>
  <si>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</si>
  <si>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</si>
  <si>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</si>
  <si>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</si>
  <si>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</si>
  <si>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</si>
  <si>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</si>
  <si>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</si>
  <si>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</si>
  <si>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</si>
  <si>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</si>
  <si>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</si>
  <si>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</si>
  <si>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</si>
  <si>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</si>
  <si>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</si>
  <si>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</si>
  <si>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</si>
  <si>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</si>
  <si>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</si>
  <si>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</si>
  <si>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</si>
  <si>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</si>
  <si>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</si>
  <si>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</si>
  <si>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</si>
  <si>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</si>
  <si>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</si>
  <si>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那須烏山市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</si>
  <si>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</si>
  <si>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</si>
  <si>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</si>
  <si>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</si>
  <si>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</si>
  <si>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</si>
  <si>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</si>
  <si>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</si>
  <si>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</si>
  <si>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</si>
  <si>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平成２６年度決算において、収益面では、給水人口の減少に伴う給水収益の減額及び水道料金改定による減額により、昨年度と比較すると１，８８５万円の減収となりましたが、費用面では、法改正により減価償却費は増加したものの、支払利息及び修繕費及び委託料等維持管理費の減額により当年度純利益は前年度比較３５７万円の増額となりました。経常収支比率は１００％を超えているもの、有収率は６８．４３％と低い数値であることから、今後の経営状況においては、修繕費等の維持管理費の増加が見込まれます。
</t>
    <phoneticPr fontId="4"/>
  </si>
  <si>
    <t>管路経年化率については、類似団体平均値及び全国平均値を下回っていますが、有形固定資産減価償却率は５６．３１％と類似団体平均値及び全国平均値を上回っていることから、水道施設は法定耐用年数に近づいている状況です。水道施設更新計画を早急に策定し、対処する必要があります。</t>
    <phoneticPr fontId="4"/>
  </si>
  <si>
    <t>本市の有収率が低い原因は、給水管の漏水であり、毎年対策を講じていますが、結果が出ない状況です。引き続き、漏水調査を実施し、給水管等の修繕を行います。有形固定資産減価償却率及び管路経年化率から、水道施設及び管路は、法定耐用年数に近づきつつあります。人員不足により管路更新計画が策定出来ない状況でありますが、来年度以降は速やかに策定できるよう組織面の体制を整えたいと考えてお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</si>
</sst>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0.25</c:v>
                </c:pt>
                <c:pt idx="1">
                  <c:v>0.01</c:v>
                </c:pt>
                <c:pt idx="2">
                  <c:v>0.05</c:v>
                </c:pt>
                <c:pt idx="3">
                  <c:v>0.05</c:v>
                </c:pt>
                <c:pt idx="4">
                  <c:v>0.16</c:v>
                </c:pt>
              </c:numCache>
            </c:numRef>
          </c:val>
        </c:ser>
        <c:dLbls>
          <c:showLegendKey val="0"/>
          <c:showVal val="0"/>
          <c:showCatName val="0"/>
          <c:showSerName val="0"/>
          <c:showPercent val="0"/>
          <c:showBubbleSize val="0"/>
        </c:dLbls>
        <c:gapWidth val="150"/>
        <c:axId val="52276608"/>
        <c:axId val="5210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52276608"/>
        <c:axId val="52102272"/>
      </c:lineChart>
      <c:dateAx>
        <c:axId val="52276608"/>
        <c:scaling>
          <c:orientation val="minMax"/>
        </c:scaling>
        <c:delete val="1"/>
        <c:axPos val="b"/>
        <c:numFmt formatCode="ge" sourceLinked="1"/>
        <c:majorTickMark val="none"/>
        <c:minorTickMark val="none"/>
        <c:tickLblPos val="none"/>
        <c:crossAx val="52102272"/>
        <c:crosses val="autoZero"/>
        <c:auto val="1"/>
        <c:lblOffset val="100"/>
        <c:baseTimeUnit val="years"/>
      </c:dateAx>
      <c:valAx>
        <c:axId val="5210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27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66.02</c:v>
                </c:pt>
                <c:pt idx="1">
                  <c:v>66.2</c:v>
                </c:pt>
                <c:pt idx="2">
                  <c:v>64.540000000000006</c:v>
                </c:pt>
                <c:pt idx="3">
                  <c:v>59.09</c:v>
                </c:pt>
                <c:pt idx="4">
                  <c:v>58.01</c:v>
                </c:pt>
              </c:numCache>
            </c:numRef>
          </c:val>
        </c:ser>
        <c:dLbls>
          <c:showLegendKey val="0"/>
          <c:showVal val="0"/>
          <c:showCatName val="0"/>
          <c:showSerName val="0"/>
          <c:showPercent val="0"/>
          <c:showBubbleSize val="0"/>
        </c:dLbls>
        <c:gapWidth val="150"/>
        <c:axId val="104009728"/>
        <c:axId val="10401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104009728"/>
        <c:axId val="104010880"/>
      </c:lineChart>
      <c:dateAx>
        <c:axId val="104009728"/>
        <c:scaling>
          <c:orientation val="minMax"/>
        </c:scaling>
        <c:delete val="1"/>
        <c:axPos val="b"/>
        <c:numFmt formatCode="ge" sourceLinked="1"/>
        <c:majorTickMark val="none"/>
        <c:minorTickMark val="none"/>
        <c:tickLblPos val="none"/>
        <c:crossAx val="104010880"/>
        <c:crosses val="autoZero"/>
        <c:auto val="1"/>
        <c:lblOffset val="100"/>
        <c:baseTimeUnit val="years"/>
      </c:dateAx>
      <c:valAx>
        <c:axId val="10401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0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64.77</c:v>
                </c:pt>
                <c:pt idx="1">
                  <c:v>62.23</c:v>
                </c:pt>
                <c:pt idx="2">
                  <c:v>63.59</c:v>
                </c:pt>
                <c:pt idx="3">
                  <c:v>68.53</c:v>
                </c:pt>
                <c:pt idx="4">
                  <c:v>68.430000000000007</c:v>
                </c:pt>
              </c:numCache>
            </c:numRef>
          </c:val>
        </c:ser>
        <c:dLbls>
          <c:showLegendKey val="0"/>
          <c:showVal val="0"/>
          <c:showCatName val="0"/>
          <c:showSerName val="0"/>
          <c:showPercent val="0"/>
          <c:showBubbleSize val="0"/>
        </c:dLbls>
        <c:gapWidth val="150"/>
        <c:axId val="104036992"/>
        <c:axId val="10404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104036992"/>
        <c:axId val="104043264"/>
      </c:lineChart>
      <c:dateAx>
        <c:axId val="104036992"/>
        <c:scaling>
          <c:orientation val="minMax"/>
        </c:scaling>
        <c:delete val="1"/>
        <c:axPos val="b"/>
        <c:numFmt formatCode="ge" sourceLinked="1"/>
        <c:majorTickMark val="none"/>
        <c:minorTickMark val="none"/>
        <c:tickLblPos val="none"/>
        <c:crossAx val="104043264"/>
        <c:crosses val="autoZero"/>
        <c:auto val="1"/>
        <c:lblOffset val="100"/>
        <c:baseTimeUnit val="years"/>
      </c:dateAx>
      <c:valAx>
        <c:axId val="10404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3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108.13</c:v>
                </c:pt>
                <c:pt idx="1">
                  <c:v>108.04</c:v>
                </c:pt>
                <c:pt idx="2">
                  <c:v>108.88</c:v>
                </c:pt>
                <c:pt idx="3">
                  <c:v>105.66</c:v>
                </c:pt>
                <c:pt idx="4">
                  <c:v>105.45</c:v>
                </c:pt>
              </c:numCache>
            </c:numRef>
          </c:val>
        </c:ser>
        <c:dLbls>
          <c:showLegendKey val="0"/>
          <c:showVal val="0"/>
          <c:showCatName val="0"/>
          <c:showSerName val="0"/>
          <c:showPercent val="0"/>
          <c:showBubbleSize val="0"/>
        </c:dLbls>
        <c:gapWidth val="150"/>
        <c:axId val="52115712"/>
        <c:axId val="5213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52115712"/>
        <c:axId val="52138368"/>
      </c:lineChart>
      <c:dateAx>
        <c:axId val="52115712"/>
        <c:scaling>
          <c:orientation val="minMax"/>
        </c:scaling>
        <c:delete val="1"/>
        <c:axPos val="b"/>
        <c:numFmt formatCode="ge" sourceLinked="1"/>
        <c:majorTickMark val="none"/>
        <c:minorTickMark val="none"/>
        <c:tickLblPos val="none"/>
        <c:crossAx val="52138368"/>
        <c:crosses val="autoZero"/>
        <c:auto val="1"/>
        <c:lblOffset val="100"/>
        <c:baseTimeUnit val="years"/>
      </c:dateAx>
      <c:valAx>
        <c:axId val="52138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11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40.6</c:v>
                </c:pt>
                <c:pt idx="1">
                  <c:v>42.79</c:v>
                </c:pt>
                <c:pt idx="2">
                  <c:v>43.88</c:v>
                </c:pt>
                <c:pt idx="3">
                  <c:v>45.75</c:v>
                </c:pt>
                <c:pt idx="4">
                  <c:v>56.31</c:v>
                </c:pt>
              </c:numCache>
            </c:numRef>
          </c:val>
        </c:ser>
        <c:dLbls>
          <c:showLegendKey val="0"/>
          <c:showVal val="0"/>
          <c:showCatName val="0"/>
          <c:showSerName val="0"/>
          <c:showPercent val="0"/>
          <c:showBubbleSize val="0"/>
        </c:dLbls>
        <c:gapWidth val="150"/>
        <c:axId val="52299648"/>
        <c:axId val="5230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52299648"/>
        <c:axId val="52301824"/>
      </c:lineChart>
      <c:dateAx>
        <c:axId val="52299648"/>
        <c:scaling>
          <c:orientation val="minMax"/>
        </c:scaling>
        <c:delete val="1"/>
        <c:axPos val="b"/>
        <c:numFmt formatCode="ge" sourceLinked="1"/>
        <c:majorTickMark val="none"/>
        <c:minorTickMark val="none"/>
        <c:tickLblPos val="none"/>
        <c:crossAx val="52301824"/>
        <c:crosses val="autoZero"/>
        <c:auto val="1"/>
        <c:lblOffset val="100"/>
        <c:baseTimeUnit val="years"/>
      </c:dateAx>
      <c:valAx>
        <c:axId val="5230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29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0.22</c:v>
                </c:pt>
                <c:pt idx="1">
                  <c:v>0.72</c:v>
                </c:pt>
                <c:pt idx="2">
                  <c:v>0.67</c:v>
                </c:pt>
                <c:pt idx="3">
                  <c:v>0.48</c:v>
                </c:pt>
                <c:pt idx="4">
                  <c:v>1.48</c:v>
                </c:pt>
              </c:numCache>
            </c:numRef>
          </c:val>
        </c:ser>
        <c:dLbls>
          <c:showLegendKey val="0"/>
          <c:showVal val="0"/>
          <c:showCatName val="0"/>
          <c:showSerName val="0"/>
          <c:showPercent val="0"/>
          <c:showBubbleSize val="0"/>
        </c:dLbls>
        <c:gapWidth val="150"/>
        <c:axId val="52319744"/>
        <c:axId val="5232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52319744"/>
        <c:axId val="52321664"/>
      </c:lineChart>
      <c:dateAx>
        <c:axId val="52319744"/>
        <c:scaling>
          <c:orientation val="minMax"/>
        </c:scaling>
        <c:delete val="1"/>
        <c:axPos val="b"/>
        <c:numFmt formatCode="ge" sourceLinked="1"/>
        <c:majorTickMark val="none"/>
        <c:minorTickMark val="none"/>
        <c:tickLblPos val="none"/>
        <c:crossAx val="52321664"/>
        <c:crosses val="autoZero"/>
        <c:auto val="1"/>
        <c:lblOffset val="100"/>
        <c:baseTimeUnit val="years"/>
      </c:dateAx>
      <c:valAx>
        <c:axId val="5232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31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2368512"/>
        <c:axId val="5237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52368512"/>
        <c:axId val="52370432"/>
      </c:lineChart>
      <c:dateAx>
        <c:axId val="52368512"/>
        <c:scaling>
          <c:orientation val="minMax"/>
        </c:scaling>
        <c:delete val="1"/>
        <c:axPos val="b"/>
        <c:numFmt formatCode="ge" sourceLinked="1"/>
        <c:majorTickMark val="none"/>
        <c:minorTickMark val="none"/>
        <c:tickLblPos val="none"/>
        <c:crossAx val="52370432"/>
        <c:crosses val="autoZero"/>
        <c:auto val="1"/>
        <c:lblOffset val="100"/>
        <c:baseTimeUnit val="years"/>
      </c:dateAx>
      <c:valAx>
        <c:axId val="52370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36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7989.55</c:v>
                </c:pt>
                <c:pt idx="1">
                  <c:v>13838.66</c:v>
                </c:pt>
                <c:pt idx="2">
                  <c:v>17489.88</c:v>
                </c:pt>
                <c:pt idx="3">
                  <c:v>8239.86</c:v>
                </c:pt>
                <c:pt idx="4">
                  <c:v>357.62</c:v>
                </c:pt>
              </c:numCache>
            </c:numRef>
          </c:val>
        </c:ser>
        <c:dLbls>
          <c:showLegendKey val="0"/>
          <c:showVal val="0"/>
          <c:showCatName val="0"/>
          <c:showSerName val="0"/>
          <c:showPercent val="0"/>
          <c:showBubbleSize val="0"/>
        </c:dLbls>
        <c:gapWidth val="150"/>
        <c:axId val="52404992"/>
        <c:axId val="5240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52404992"/>
        <c:axId val="52406912"/>
      </c:lineChart>
      <c:dateAx>
        <c:axId val="52404992"/>
        <c:scaling>
          <c:orientation val="minMax"/>
        </c:scaling>
        <c:delete val="1"/>
        <c:axPos val="b"/>
        <c:numFmt formatCode="ge" sourceLinked="1"/>
        <c:majorTickMark val="none"/>
        <c:minorTickMark val="none"/>
        <c:tickLblPos val="none"/>
        <c:crossAx val="52406912"/>
        <c:crosses val="autoZero"/>
        <c:auto val="1"/>
        <c:lblOffset val="100"/>
        <c:baseTimeUnit val="years"/>
      </c:dateAx>
      <c:valAx>
        <c:axId val="52406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40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822.87</c:v>
                </c:pt>
                <c:pt idx="1">
                  <c:v>807.95</c:v>
                </c:pt>
                <c:pt idx="2">
                  <c:v>766.47</c:v>
                </c:pt>
                <c:pt idx="3">
                  <c:v>706.49</c:v>
                </c:pt>
                <c:pt idx="4">
                  <c:v>676.85</c:v>
                </c:pt>
              </c:numCache>
            </c:numRef>
          </c:val>
        </c:ser>
        <c:dLbls>
          <c:showLegendKey val="0"/>
          <c:showVal val="0"/>
          <c:showCatName val="0"/>
          <c:showSerName val="0"/>
          <c:showPercent val="0"/>
          <c:showBubbleSize val="0"/>
        </c:dLbls>
        <c:gapWidth val="150"/>
        <c:axId val="104362368"/>
        <c:axId val="10436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104362368"/>
        <c:axId val="104364288"/>
      </c:lineChart>
      <c:dateAx>
        <c:axId val="104362368"/>
        <c:scaling>
          <c:orientation val="minMax"/>
        </c:scaling>
        <c:delete val="1"/>
        <c:axPos val="b"/>
        <c:numFmt formatCode="ge" sourceLinked="1"/>
        <c:majorTickMark val="none"/>
        <c:minorTickMark val="none"/>
        <c:tickLblPos val="none"/>
        <c:crossAx val="104364288"/>
        <c:crosses val="autoZero"/>
        <c:auto val="1"/>
        <c:lblOffset val="100"/>
        <c:baseTimeUnit val="years"/>
      </c:dateAx>
      <c:valAx>
        <c:axId val="104364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36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104.61</c:v>
                </c:pt>
                <c:pt idx="1">
                  <c:v>103.87</c:v>
                </c:pt>
                <c:pt idx="2">
                  <c:v>104.87</c:v>
                </c:pt>
                <c:pt idx="3">
                  <c:v>102.97</c:v>
                </c:pt>
                <c:pt idx="4">
                  <c:v>102.28</c:v>
                </c:pt>
              </c:numCache>
            </c:numRef>
          </c:val>
        </c:ser>
        <c:dLbls>
          <c:showLegendKey val="0"/>
          <c:showVal val="0"/>
          <c:showCatName val="0"/>
          <c:showSerName val="0"/>
          <c:showPercent val="0"/>
          <c:showBubbleSize val="0"/>
        </c:dLbls>
        <c:gapWidth val="150"/>
        <c:axId val="104267776"/>
        <c:axId val="10426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104267776"/>
        <c:axId val="104269696"/>
      </c:lineChart>
      <c:dateAx>
        <c:axId val="104267776"/>
        <c:scaling>
          <c:orientation val="minMax"/>
        </c:scaling>
        <c:delete val="1"/>
        <c:axPos val="b"/>
        <c:numFmt formatCode="ge" sourceLinked="1"/>
        <c:majorTickMark val="none"/>
        <c:minorTickMark val="none"/>
        <c:tickLblPos val="none"/>
        <c:crossAx val="104269696"/>
        <c:crosses val="autoZero"/>
        <c:auto val="1"/>
        <c:lblOffset val="100"/>
        <c:baseTimeUnit val="years"/>
      </c:dateAx>
      <c:valAx>
        <c:axId val="10426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6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204.29</c:v>
                </c:pt>
                <c:pt idx="1">
                  <c:v>204.93</c:v>
                </c:pt>
                <c:pt idx="2">
                  <c:v>202.86</c:v>
                </c:pt>
                <c:pt idx="3">
                  <c:v>206.95</c:v>
                </c:pt>
                <c:pt idx="4">
                  <c:v>204.59</c:v>
                </c:pt>
              </c:numCache>
            </c:numRef>
          </c:val>
        </c:ser>
        <c:dLbls>
          <c:showLegendKey val="0"/>
          <c:showVal val="0"/>
          <c:showCatName val="0"/>
          <c:showSerName val="0"/>
          <c:showPercent val="0"/>
          <c:showBubbleSize val="0"/>
        </c:dLbls>
        <c:gapWidth val="150"/>
        <c:axId val="104283520"/>
        <c:axId val="10431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104283520"/>
        <c:axId val="104314368"/>
      </c:lineChart>
      <c:dateAx>
        <c:axId val="104283520"/>
        <c:scaling>
          <c:orientation val="minMax"/>
        </c:scaling>
        <c:delete val="1"/>
        <c:axPos val="b"/>
        <c:numFmt formatCode="ge" sourceLinked="1"/>
        <c:majorTickMark val="none"/>
        <c:minorTickMark val="none"/>
        <c:tickLblPos val="none"/>
        <c:crossAx val="104314368"/>
        <c:crosses val="autoZero"/>
        <c:auto val="1"/>
        <c:lblOffset val="100"/>
        <c:baseTimeUnit val="years"/>
      </c:dateAx>
      <c:valAx>
        <c:axId val="10431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8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F43"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栃木県　那須烏山市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28509</v>
      </c>
      <c r="AJ8" s="75"/>
      <c r="AK8" s="75"/>
      <c r="AL8" s="75"/>
      <c r="AM8" s="75"/>
      <c r="AN8" s="75"/>
      <c r="AO8" s="75"/>
      <c r="AP8" s="76"/>
      <c r="AQ8" s="57">
        <f>データ!R6</f>
        <v>174.35</v>
      </c>
      <c r="AR8" s="57"/>
      <c r="AS8" s="57"/>
      <c r="AT8" s="57"/>
      <c r="AU8" s="57"/>
      <c r="AV8" s="57"/>
      <c r="AW8" s="57"/>
      <c r="AX8" s="57"/>
      <c r="AY8" s="57">
        <f>データ!S6</f>
        <v>163.52000000000001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46.03</v>
      </c>
      <c r="K10" s="57"/>
      <c r="L10" s="57"/>
      <c r="M10" s="57"/>
      <c r="N10" s="57"/>
      <c r="O10" s="57"/>
      <c r="P10" s="57"/>
      <c r="Q10" s="57"/>
      <c r="R10" s="57">
        <f>データ!O6</f>
        <v>80.37</v>
      </c>
      <c r="S10" s="57"/>
      <c r="T10" s="57"/>
      <c r="U10" s="57"/>
      <c r="V10" s="57"/>
      <c r="W10" s="57"/>
      <c r="X10" s="57"/>
      <c r="Y10" s="57"/>
      <c r="Z10" s="65">
        <f>データ!P6</f>
        <v>3866</v>
      </c>
      <c r="AA10" s="65"/>
      <c r="AB10" s="65"/>
      <c r="AC10" s="65"/>
      <c r="AD10" s="65"/>
      <c r="AE10" s="65"/>
      <c r="AF10" s="65"/>
      <c r="AG10" s="65"/>
      <c r="AH10" s="2"/>
      <c r="AI10" s="65">
        <f>データ!T6</f>
        <v>22737</v>
      </c>
      <c r="AJ10" s="65"/>
      <c r="AK10" s="65"/>
      <c r="AL10" s="65"/>
      <c r="AM10" s="65"/>
      <c r="AN10" s="65"/>
      <c r="AO10" s="65"/>
      <c r="AP10" s="65"/>
      <c r="AQ10" s="57">
        <f>データ!U6</f>
        <v>102.75</v>
      </c>
      <c r="AR10" s="57"/>
      <c r="AS10" s="57"/>
      <c r="AT10" s="57"/>
      <c r="AU10" s="57"/>
      <c r="AV10" s="57"/>
      <c r="AW10" s="57"/>
      <c r="AX10" s="57"/>
      <c r="AY10" s="57">
        <f>データ!V6</f>
        <v>221.28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92151</v>
      </c>
      <c r="D6" s="31">
        <f t="shared" si="3"/>
        <v>46</v>
      </c>
      <c r="E6" s="31">
        <f t="shared" si="3"/>
        <v>1</v>
      </c>
      <c r="F6" s="31">
        <f t="shared" si="3"/>
        <v>0</v>
      </c>
      <c r="G6" s="31">
        <f t="shared" si="3"/>
        <v>1</v>
      </c>
      <c r="H6" s="31" t="str">
        <f t="shared" si="3"/>
        <v>栃木県　那須烏山市</v>
      </c>
      <c r="I6" s="31" t="str">
        <f t="shared" si="3"/>
        <v>法適用</v>
      </c>
      <c r="J6" s="31" t="str">
        <f t="shared" si="3"/>
        <v>水道事業</v>
      </c>
      <c r="K6" s="31" t="str">
        <f t="shared" si="3"/>
        <v>末端給水事業</v>
      </c>
      <c r="L6" s="31" t="str">
        <f t="shared" si="3"/>
        <v>A6</v>
      </c>
      <c r="M6" s="32" t="str">
        <f t="shared" si="3"/>
        <v>-</v>
      </c>
      <c r="N6" s="32">
        <f t="shared" si="3"/>
        <v>46.03</v>
      </c>
      <c r="O6" s="32">
        <f t="shared" si="3"/>
        <v>80.37</v>
      </c>
      <c r="P6" s="32">
        <f t="shared" si="3"/>
        <v>3866</v>
      </c>
      <c r="Q6" s="32">
        <f t="shared" si="3"/>
        <v>28509</v>
      </c>
      <c r="R6" s="32">
        <f t="shared" si="3"/>
        <v>174.35</v>
      </c>
      <c r="S6" s="32">
        <f t="shared" si="3"/>
        <v>163.52000000000001</v>
      </c>
      <c r="T6" s="32">
        <f t="shared" si="3"/>
        <v>22737</v>
      </c>
      <c r="U6" s="32">
        <f t="shared" si="3"/>
        <v>102.75</v>
      </c>
      <c r="V6" s="32">
        <f t="shared" si="3"/>
        <v>221.28</v>
      </c>
      <c r="W6" s="33">
        <f>IF(W7="",NA(),W7)</f>
        <v>108.13</v>
      </c>
      <c r="X6" s="33">
        <f t="shared" ref="X6:AF6" si="4">IF(X7="",NA(),X7)</f>
        <v>108.04</v>
      </c>
      <c r="Y6" s="33">
        <f t="shared" si="4"/>
        <v>108.88</v>
      </c>
      <c r="Z6" s="33">
        <f t="shared" si="4"/>
        <v>105.66</v>
      </c>
      <c r="AA6" s="33">
        <f t="shared" si="4"/>
        <v>105.45</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7989.55</v>
      </c>
      <c r="AT6" s="33">
        <f t="shared" ref="AT6:BB6" si="6">IF(AT7="",NA(),AT7)</f>
        <v>13838.66</v>
      </c>
      <c r="AU6" s="33">
        <f t="shared" si="6"/>
        <v>17489.88</v>
      </c>
      <c r="AV6" s="33">
        <f t="shared" si="6"/>
        <v>8239.86</v>
      </c>
      <c r="AW6" s="33">
        <f t="shared" si="6"/>
        <v>357.62</v>
      </c>
      <c r="AX6" s="33">
        <f t="shared" si="6"/>
        <v>969.16</v>
      </c>
      <c r="AY6" s="33">
        <f t="shared" si="6"/>
        <v>995.5</v>
      </c>
      <c r="AZ6" s="33">
        <f t="shared" si="6"/>
        <v>915.5</v>
      </c>
      <c r="BA6" s="33">
        <f t="shared" si="6"/>
        <v>963.24</v>
      </c>
      <c r="BB6" s="33">
        <f t="shared" si="6"/>
        <v>381.53</v>
      </c>
      <c r="BC6" s="32" t="str">
        <f>IF(BC7="","",IF(BC7="-","【-】","【"&amp;SUBSTITUTE(TEXT(BC7,"#,##0.00"),"-","△")&amp;"】"))</f>
        <v>【264.16】</v>
      </c>
      <c r="BD6" s="33">
        <f>IF(BD7="",NA(),BD7)</f>
        <v>822.87</v>
      </c>
      <c r="BE6" s="33">
        <f t="shared" ref="BE6:BM6" si="7">IF(BE7="",NA(),BE7)</f>
        <v>807.95</v>
      </c>
      <c r="BF6" s="33">
        <f t="shared" si="7"/>
        <v>766.47</v>
      </c>
      <c r="BG6" s="33">
        <f t="shared" si="7"/>
        <v>706.49</v>
      </c>
      <c r="BH6" s="33">
        <f t="shared" si="7"/>
        <v>676.85</v>
      </c>
      <c r="BI6" s="33">
        <f t="shared" si="7"/>
        <v>421.66</v>
      </c>
      <c r="BJ6" s="33">
        <f t="shared" si="7"/>
        <v>414.59</v>
      </c>
      <c r="BK6" s="33">
        <f t="shared" si="7"/>
        <v>404.78</v>
      </c>
      <c r="BL6" s="33">
        <f t="shared" si="7"/>
        <v>400.38</v>
      </c>
      <c r="BM6" s="33">
        <f t="shared" si="7"/>
        <v>393.27</v>
      </c>
      <c r="BN6" s="32" t="str">
        <f>IF(BN7="","",IF(BN7="-","【-】","【"&amp;SUBSTITUTE(TEXT(BN7,"#,##0.00"),"-","△")&amp;"】"))</f>
        <v>【283.72】</v>
      </c>
      <c r="BO6" s="33">
        <f>IF(BO7="",NA(),BO7)</f>
        <v>104.61</v>
      </c>
      <c r="BP6" s="33">
        <f t="shared" ref="BP6:BX6" si="8">IF(BP7="",NA(),BP7)</f>
        <v>103.87</v>
      </c>
      <c r="BQ6" s="33">
        <f t="shared" si="8"/>
        <v>104.87</v>
      </c>
      <c r="BR6" s="33">
        <f t="shared" si="8"/>
        <v>102.97</v>
      </c>
      <c r="BS6" s="33">
        <f t="shared" si="8"/>
        <v>102.28</v>
      </c>
      <c r="BT6" s="33">
        <f t="shared" si="8"/>
        <v>99.51</v>
      </c>
      <c r="BU6" s="33">
        <f t="shared" si="8"/>
        <v>97.71</v>
      </c>
      <c r="BV6" s="33">
        <f t="shared" si="8"/>
        <v>98.07</v>
      </c>
      <c r="BW6" s="33">
        <f t="shared" si="8"/>
        <v>96.56</v>
      </c>
      <c r="BX6" s="33">
        <f t="shared" si="8"/>
        <v>100.47</v>
      </c>
      <c r="BY6" s="32" t="str">
        <f>IF(BY7="","",IF(BY7="-","【-】","【"&amp;SUBSTITUTE(TEXT(BY7,"#,##0.00"),"-","△")&amp;"】"))</f>
        <v>【104.60】</v>
      </c>
      <c r="BZ6" s="33">
        <f>IF(BZ7="",NA(),BZ7)</f>
        <v>204.29</v>
      </c>
      <c r="CA6" s="33">
        <f t="shared" ref="CA6:CI6" si="9">IF(CA7="",NA(),CA7)</f>
        <v>204.93</v>
      </c>
      <c r="CB6" s="33">
        <f t="shared" si="9"/>
        <v>202.86</v>
      </c>
      <c r="CC6" s="33">
        <f t="shared" si="9"/>
        <v>206.95</v>
      </c>
      <c r="CD6" s="33">
        <f t="shared" si="9"/>
        <v>204.59</v>
      </c>
      <c r="CE6" s="33">
        <f t="shared" si="9"/>
        <v>171.34</v>
      </c>
      <c r="CF6" s="33">
        <f t="shared" si="9"/>
        <v>173.56</v>
      </c>
      <c r="CG6" s="33">
        <f t="shared" si="9"/>
        <v>172.26</v>
      </c>
      <c r="CH6" s="33">
        <f t="shared" si="9"/>
        <v>177.14</v>
      </c>
      <c r="CI6" s="33">
        <f t="shared" si="9"/>
        <v>169.82</v>
      </c>
      <c r="CJ6" s="32" t="str">
        <f>IF(CJ7="","",IF(CJ7="-","【-】","【"&amp;SUBSTITUTE(TEXT(CJ7,"#,##0.00"),"-","△")&amp;"】"))</f>
        <v>【164.21】</v>
      </c>
      <c r="CK6" s="33">
        <f>IF(CK7="",NA(),CK7)</f>
        <v>66.02</v>
      </c>
      <c r="CL6" s="33">
        <f t="shared" ref="CL6:CT6" si="10">IF(CL7="",NA(),CL7)</f>
        <v>66.2</v>
      </c>
      <c r="CM6" s="33">
        <f t="shared" si="10"/>
        <v>64.540000000000006</v>
      </c>
      <c r="CN6" s="33">
        <f t="shared" si="10"/>
        <v>59.09</v>
      </c>
      <c r="CO6" s="33">
        <f t="shared" si="10"/>
        <v>58.01</v>
      </c>
      <c r="CP6" s="33">
        <f t="shared" si="10"/>
        <v>56.8</v>
      </c>
      <c r="CQ6" s="33">
        <f t="shared" si="10"/>
        <v>55.84</v>
      </c>
      <c r="CR6" s="33">
        <f t="shared" si="10"/>
        <v>55.68</v>
      </c>
      <c r="CS6" s="33">
        <f t="shared" si="10"/>
        <v>55.64</v>
      </c>
      <c r="CT6" s="33">
        <f t="shared" si="10"/>
        <v>55.13</v>
      </c>
      <c r="CU6" s="32" t="str">
        <f>IF(CU7="","",IF(CU7="-","【-】","【"&amp;SUBSTITUTE(TEXT(CU7,"#,##0.00"),"-","△")&amp;"】"))</f>
        <v>【59.80】</v>
      </c>
      <c r="CV6" s="33">
        <f>IF(CV7="",NA(),CV7)</f>
        <v>64.77</v>
      </c>
      <c r="CW6" s="33">
        <f t="shared" ref="CW6:DE6" si="11">IF(CW7="",NA(),CW7)</f>
        <v>62.23</v>
      </c>
      <c r="CX6" s="33">
        <f t="shared" si="11"/>
        <v>63.59</v>
      </c>
      <c r="CY6" s="33">
        <f t="shared" si="11"/>
        <v>68.53</v>
      </c>
      <c r="CZ6" s="33">
        <f t="shared" si="11"/>
        <v>68.430000000000007</v>
      </c>
      <c r="DA6" s="33">
        <f t="shared" si="11"/>
        <v>83.67</v>
      </c>
      <c r="DB6" s="33">
        <f t="shared" si="11"/>
        <v>83.11</v>
      </c>
      <c r="DC6" s="33">
        <f t="shared" si="11"/>
        <v>83.18</v>
      </c>
      <c r="DD6" s="33">
        <f t="shared" si="11"/>
        <v>83.09</v>
      </c>
      <c r="DE6" s="33">
        <f t="shared" si="11"/>
        <v>83</v>
      </c>
      <c r="DF6" s="32" t="str">
        <f>IF(DF7="","",IF(DF7="-","【-】","【"&amp;SUBSTITUTE(TEXT(DF7,"#,##0.00"),"-","△")&amp;"】"))</f>
        <v>【89.78】</v>
      </c>
      <c r="DG6" s="33">
        <f>IF(DG7="",NA(),DG7)</f>
        <v>40.6</v>
      </c>
      <c r="DH6" s="33">
        <f t="shared" ref="DH6:DP6" si="12">IF(DH7="",NA(),DH7)</f>
        <v>42.79</v>
      </c>
      <c r="DI6" s="33">
        <f t="shared" si="12"/>
        <v>43.88</v>
      </c>
      <c r="DJ6" s="33">
        <f t="shared" si="12"/>
        <v>45.75</v>
      </c>
      <c r="DK6" s="33">
        <f t="shared" si="12"/>
        <v>56.31</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0.22</v>
      </c>
      <c r="DS6" s="33">
        <f t="shared" ref="DS6:EA6" si="13">IF(DS7="",NA(),DS7)</f>
        <v>0.72</v>
      </c>
      <c r="DT6" s="33">
        <f t="shared" si="13"/>
        <v>0.67</v>
      </c>
      <c r="DU6" s="33">
        <f t="shared" si="13"/>
        <v>0.48</v>
      </c>
      <c r="DV6" s="33">
        <f t="shared" si="13"/>
        <v>1.48</v>
      </c>
      <c r="DW6" s="33">
        <f t="shared" si="13"/>
        <v>6.46</v>
      </c>
      <c r="DX6" s="33">
        <f t="shared" si="13"/>
        <v>6.63</v>
      </c>
      <c r="DY6" s="33">
        <f t="shared" si="13"/>
        <v>7.73</v>
      </c>
      <c r="DZ6" s="33">
        <f t="shared" si="13"/>
        <v>8.8699999999999992</v>
      </c>
      <c r="EA6" s="33">
        <f t="shared" si="13"/>
        <v>9.85</v>
      </c>
      <c r="EB6" s="32" t="str">
        <f>IF(EB7="","",IF(EB7="-","【-】","【"&amp;SUBSTITUTE(TEXT(EB7,"#,##0.00"),"-","△")&amp;"】"))</f>
        <v>【12.42】</v>
      </c>
      <c r="EC6" s="33">
        <f>IF(EC7="",NA(),EC7)</f>
        <v>0.25</v>
      </c>
      <c r="ED6" s="33">
        <f t="shared" ref="ED6:EL6" si="14">IF(ED7="",NA(),ED7)</f>
        <v>0.01</v>
      </c>
      <c r="EE6" s="33">
        <f t="shared" si="14"/>
        <v>0.05</v>
      </c>
      <c r="EF6" s="33">
        <f t="shared" si="14"/>
        <v>0.05</v>
      </c>
      <c r="EG6" s="33">
        <f t="shared" si="14"/>
        <v>0.16</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92151</v>
      </c>
      <c r="D7" s="35">
        <v>46</v>
      </c>
      <c r="E7" s="35">
        <v>1</v>
      </c>
      <c r="F7" s="35">
        <v>0</v>
      </c>
      <c r="G7" s="35">
        <v>1</v>
      </c>
      <c r="H7" s="35" t="s">
        <v>93</v>
      </c>
      <c r="I7" s="35" t="s">
        <v>94</v>
      </c>
      <c r="J7" s="35" t="s">
        <v>95</v>
      </c>
      <c r="K7" s="35" t="s">
        <v>96</v>
      </c>
      <c r="L7" s="35" t="s">
        <v>97</v>
      </c>
      <c r="M7" s="36" t="s">
        <v>98</v>
      </c>
      <c r="N7" s="36">
        <v>46.03</v>
      </c>
      <c r="O7" s="36">
        <v>80.37</v>
      </c>
      <c r="P7" s="36">
        <v>3866</v>
      </c>
      <c r="Q7" s="36">
        <v>28509</v>
      </c>
      <c r="R7" s="36">
        <v>174.35</v>
      </c>
      <c r="S7" s="36">
        <v>163.52000000000001</v>
      </c>
      <c r="T7" s="36">
        <v>22737</v>
      </c>
      <c r="U7" s="36">
        <v>102.75</v>
      </c>
      <c r="V7" s="36">
        <v>221.28</v>
      </c>
      <c r="W7" s="36">
        <v>108.13</v>
      </c>
      <c r="X7" s="36">
        <v>108.04</v>
      </c>
      <c r="Y7" s="36">
        <v>108.88</v>
      </c>
      <c r="Z7" s="36">
        <v>105.66</v>
      </c>
      <c r="AA7" s="36">
        <v>105.45</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7989.55</v>
      </c>
      <c r="AT7" s="36">
        <v>13838.66</v>
      </c>
      <c r="AU7" s="36">
        <v>17489.88</v>
      </c>
      <c r="AV7" s="36">
        <v>8239.86</v>
      </c>
      <c r="AW7" s="36">
        <v>357.62</v>
      </c>
      <c r="AX7" s="36">
        <v>969.16</v>
      </c>
      <c r="AY7" s="36">
        <v>995.5</v>
      </c>
      <c r="AZ7" s="36">
        <v>915.5</v>
      </c>
      <c r="BA7" s="36">
        <v>963.24</v>
      </c>
      <c r="BB7" s="36">
        <v>381.53</v>
      </c>
      <c r="BC7" s="36">
        <v>264.16000000000003</v>
      </c>
      <c r="BD7" s="36">
        <v>822.87</v>
      </c>
      <c r="BE7" s="36">
        <v>807.95</v>
      </c>
      <c r="BF7" s="36">
        <v>766.47</v>
      </c>
      <c r="BG7" s="36">
        <v>706.49</v>
      </c>
      <c r="BH7" s="36">
        <v>676.85</v>
      </c>
      <c r="BI7" s="36">
        <v>421.66</v>
      </c>
      <c r="BJ7" s="36">
        <v>414.59</v>
      </c>
      <c r="BK7" s="36">
        <v>404.78</v>
      </c>
      <c r="BL7" s="36">
        <v>400.38</v>
      </c>
      <c r="BM7" s="36">
        <v>393.27</v>
      </c>
      <c r="BN7" s="36">
        <v>283.72000000000003</v>
      </c>
      <c r="BO7" s="36">
        <v>104.61</v>
      </c>
      <c r="BP7" s="36">
        <v>103.87</v>
      </c>
      <c r="BQ7" s="36">
        <v>104.87</v>
      </c>
      <c r="BR7" s="36">
        <v>102.97</v>
      </c>
      <c r="BS7" s="36">
        <v>102.28</v>
      </c>
      <c r="BT7" s="36">
        <v>99.51</v>
      </c>
      <c r="BU7" s="36">
        <v>97.71</v>
      </c>
      <c r="BV7" s="36">
        <v>98.07</v>
      </c>
      <c r="BW7" s="36">
        <v>96.56</v>
      </c>
      <c r="BX7" s="36">
        <v>100.47</v>
      </c>
      <c r="BY7" s="36">
        <v>104.6</v>
      </c>
      <c r="BZ7" s="36">
        <v>204.29</v>
      </c>
      <c r="CA7" s="36">
        <v>204.93</v>
      </c>
      <c r="CB7" s="36">
        <v>202.86</v>
      </c>
      <c r="CC7" s="36">
        <v>206.95</v>
      </c>
      <c r="CD7" s="36">
        <v>204.59</v>
      </c>
      <c r="CE7" s="36">
        <v>171.34</v>
      </c>
      <c r="CF7" s="36">
        <v>173.56</v>
      </c>
      <c r="CG7" s="36">
        <v>172.26</v>
      </c>
      <c r="CH7" s="36">
        <v>177.14</v>
      </c>
      <c r="CI7" s="36">
        <v>169.82</v>
      </c>
      <c r="CJ7" s="36">
        <v>164.21</v>
      </c>
      <c r="CK7" s="36">
        <v>66.02</v>
      </c>
      <c r="CL7" s="36">
        <v>66.2</v>
      </c>
      <c r="CM7" s="36">
        <v>64.540000000000006</v>
      </c>
      <c r="CN7" s="36">
        <v>59.09</v>
      </c>
      <c r="CO7" s="36">
        <v>58.01</v>
      </c>
      <c r="CP7" s="36">
        <v>56.8</v>
      </c>
      <c r="CQ7" s="36">
        <v>55.84</v>
      </c>
      <c r="CR7" s="36">
        <v>55.68</v>
      </c>
      <c r="CS7" s="36">
        <v>55.64</v>
      </c>
      <c r="CT7" s="36">
        <v>55.13</v>
      </c>
      <c r="CU7" s="36">
        <v>59.8</v>
      </c>
      <c r="CV7" s="36">
        <v>64.77</v>
      </c>
      <c r="CW7" s="36">
        <v>62.23</v>
      </c>
      <c r="CX7" s="36">
        <v>63.59</v>
      </c>
      <c r="CY7" s="36">
        <v>68.53</v>
      </c>
      <c r="CZ7" s="36">
        <v>68.430000000000007</v>
      </c>
      <c r="DA7" s="36">
        <v>83.67</v>
      </c>
      <c r="DB7" s="36">
        <v>83.11</v>
      </c>
      <c r="DC7" s="36">
        <v>83.18</v>
      </c>
      <c r="DD7" s="36">
        <v>83.09</v>
      </c>
      <c r="DE7" s="36">
        <v>83</v>
      </c>
      <c r="DF7" s="36">
        <v>89.78</v>
      </c>
      <c r="DG7" s="36">
        <v>40.6</v>
      </c>
      <c r="DH7" s="36">
        <v>42.79</v>
      </c>
      <c r="DI7" s="36">
        <v>43.88</v>
      </c>
      <c r="DJ7" s="36">
        <v>45.75</v>
      </c>
      <c r="DK7" s="36">
        <v>56.31</v>
      </c>
      <c r="DL7" s="36">
        <v>36.21</v>
      </c>
      <c r="DM7" s="36">
        <v>37.090000000000003</v>
      </c>
      <c r="DN7" s="36">
        <v>38.07</v>
      </c>
      <c r="DO7" s="36">
        <v>39.06</v>
      </c>
      <c r="DP7" s="36">
        <v>46.66</v>
      </c>
      <c r="DQ7" s="36">
        <v>46.31</v>
      </c>
      <c r="DR7" s="36">
        <v>0.22</v>
      </c>
      <c r="DS7" s="36">
        <v>0.72</v>
      </c>
      <c r="DT7" s="36">
        <v>0.67</v>
      </c>
      <c r="DU7" s="36">
        <v>0.48</v>
      </c>
      <c r="DV7" s="36">
        <v>1.48</v>
      </c>
      <c r="DW7" s="36">
        <v>6.46</v>
      </c>
      <c r="DX7" s="36">
        <v>6.63</v>
      </c>
      <c r="DY7" s="36">
        <v>7.73</v>
      </c>
      <c r="DZ7" s="36">
        <v>8.8699999999999992</v>
      </c>
      <c r="EA7" s="36">
        <v>9.85</v>
      </c>
      <c r="EB7" s="36">
        <v>12.42</v>
      </c>
      <c r="EC7" s="36">
        <v>0.25</v>
      </c>
      <c r="ED7" s="36">
        <v>0.01</v>
      </c>
      <c r="EE7" s="36">
        <v>0.05</v>
      </c>
      <c r="EF7" s="36">
        <v>0.05</v>
      </c>
      <c r="EG7" s="36">
        <v>0.16</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那須烏山市役所</cp:lastModifiedBy>
  <dcterms:created xsi:type="dcterms:W3CDTF">2016-02-03T07:16:17Z</dcterms:created>
  <dcterms:modified xsi:type="dcterms:W3CDTF">2016-02-16T08:05:42Z</dcterms:modified>
  <cp:category/>
</cp:coreProperties>
</file>