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1上水道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AQ8" i="4" s="1"/>
  <c r="Q6" i="5"/>
  <c r="AI8" i="4" s="1"/>
  <c r="P6" i="5"/>
  <c r="O6" i="5"/>
  <c r="R10" i="4" s="1"/>
  <c r="N6" i="5"/>
  <c r="M6" i="5"/>
  <c r="L6" i="5"/>
  <c r="Z8" i="4" s="1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J10" i="4"/>
  <c r="B10" i="4"/>
  <c r="AY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<sst xmlns="http://schemas.openxmlformats.org/spreadsheetml/2006/main" count="217" uniqueCount="107">
  <si>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</si>
  <si>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</si>
  <si>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</si>
  <si>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</si>
  <si>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</si>
  <si>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</si>
  <si>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</si>
  <si>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</si>
  <si>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</si>
  <si>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</si>
  <si>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</si>
  <si>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</si>
  <si>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</si>
  <si>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</si>
  <si>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</si>
  <si>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</si>
  <si>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</si>
  <si>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</si>
  <si>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</si>
  <si>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</si>
  <si>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</si>
  <si>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</si>
  <si>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</si>
  <si>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</si>
  <si>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</si>
  <si>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</si>
  <si>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</si>
  <si>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</si>
  <si>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</si>
  <si>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</si>
  <si>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</si>
  <si>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</si>
  <si>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</si>
  <si>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</si>
  <si>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</si>
  <si>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</si>
  <si>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</si>
  <si>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</si>
  <si>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</si>
  <si>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</si>
  <si>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</si>
  <si>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</si>
  <si>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</si>
  <si>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</si>
  <si>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</si>
  <si>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</si>
  <si>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</si>
  <si>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</si>
  <si>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</si>
  <si>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</si>
  <si>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</si>
  <si>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</si>
  <si>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</si>
  <si>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</si>
  <si>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</si>
  <si>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</si>
  <si>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</si>
  <si>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</si>
  <si>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</si>
  <si>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</si>
  <si>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</si>
  <si>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</si>
  <si>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</si>
  <si>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</si>
  <si>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</si>
  <si>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</si>
  <si>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</si>
  <si>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</si>
  <si>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</si>
  <si>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</si>
  <si>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</si>
  <si>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</si>
  <si>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</si>
  <si>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</si>
  <si>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</si>
  <si>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</si>
  <si>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</si>
  <si>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</si>
  <si>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</si>
  <si>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</si>
  <si>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</si>
  <si>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</si>
  <si>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</si>
  <si>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</si>
  <si>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</si>
  <si>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</si>
  <si>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</si>
  <si>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</si>
  <si>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</si>
  <si>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</si>
  <si>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</si>
  <si>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</si>
  <si>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</si>
  <si>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那須烏山市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</si>
  <si>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</si>
  <si>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</si>
  <si>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</si>
  <si>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</si>
  <si>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</si>
  <si>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</si>
  <si>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</si>
  <si>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</si>
  <si>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</si>
  <si>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</si>
  <si>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常収支比率については、経常収益は他会計補助金等の減額により、前年度と比較すると△０．１％減少し、経常費用は修繕費、減価償却費、支払利息等の減額により前年度と比較すると△５．５％減少したことから、経常利益は前年度と比較すると５．５７ポイントの増加となりました。
企業債残高対給水収益率から企業債残高は、年々減少していますが、類似団体と比較すると高い数値であるため、水道施設更新事業を実施する際には、料金改定を検討する必要があります。
有収率は、類似団体と比較すると、低い数値でありますが、漏水調査及び修繕の実施により、若干の改善が見られました。引き続き、有収率向上の対策を実施いたします。</t>
    <rPh sb="0" eb="2">
      <t>ケイジョウ</t>
    </rPh>
    <rPh sb="2" eb="4">
      <t>シュウシ</t>
    </rPh>
    <rPh sb="4" eb="6">
      <t>ヒリツ</t>
    </rPh>
    <rPh sb="12" eb="14">
      <t>ケイジョウ</t>
    </rPh>
    <rPh sb="14" eb="16">
      <t>シュウエキ</t>
    </rPh>
    <rPh sb="31" eb="34">
      <t>ゼンネンド</t>
    </rPh>
    <rPh sb="35" eb="37">
      <t>ヒカク</t>
    </rPh>
    <rPh sb="45" eb="47">
      <t>ゲンショウ</t>
    </rPh>
    <rPh sb="49" eb="51">
      <t>ケイジョウ</t>
    </rPh>
    <rPh sb="51" eb="53">
      <t>ヒヨウ</t>
    </rPh>
    <rPh sb="54" eb="57">
      <t>シュウゼンヒ</t>
    </rPh>
    <rPh sb="58" eb="60">
      <t>ゲンカ</t>
    </rPh>
    <rPh sb="60" eb="62">
      <t>ショウキャク</t>
    </rPh>
    <rPh sb="62" eb="63">
      <t>ヒ</t>
    </rPh>
    <rPh sb="64" eb="66">
      <t>シハライ</t>
    </rPh>
    <rPh sb="66" eb="68">
      <t>リソク</t>
    </rPh>
    <rPh sb="68" eb="69">
      <t>トウ</t>
    </rPh>
    <rPh sb="70" eb="72">
      <t>ゲンガク</t>
    </rPh>
    <rPh sb="75" eb="78">
      <t>ゼンネンド</t>
    </rPh>
    <rPh sb="79" eb="81">
      <t>ヒカク</t>
    </rPh>
    <rPh sb="89" eb="91">
      <t>ゲンショウ</t>
    </rPh>
    <rPh sb="98" eb="100">
      <t>ケイジョウ</t>
    </rPh>
    <rPh sb="100" eb="102">
      <t>リエキ</t>
    </rPh>
    <rPh sb="103" eb="106">
      <t>ゼンネンド</t>
    </rPh>
    <rPh sb="107" eb="109">
      <t>ヒカク</t>
    </rPh>
    <rPh sb="121" eb="123">
      <t>ゾウカ</t>
    </rPh>
    <rPh sb="131" eb="133">
      <t>キギョウ</t>
    </rPh>
    <rPh sb="133" eb="134">
      <t>サイ</t>
    </rPh>
    <rPh sb="134" eb="136">
      <t>ザンダカ</t>
    </rPh>
    <rPh sb="136" eb="137">
      <t>タイ</t>
    </rPh>
    <rPh sb="137" eb="139">
      <t>キュウスイ</t>
    </rPh>
    <rPh sb="139" eb="141">
      <t>シュウエキ</t>
    </rPh>
    <rPh sb="141" eb="142">
      <t>リツ</t>
    </rPh>
    <rPh sb="144" eb="146">
      <t>キギョウ</t>
    </rPh>
    <rPh sb="146" eb="147">
      <t>サイ</t>
    </rPh>
    <rPh sb="147" eb="149">
      <t>ザンダカ</t>
    </rPh>
    <rPh sb="151" eb="153">
      <t>ネンネン</t>
    </rPh>
    <rPh sb="153" eb="155">
      <t>ゲンショウ</t>
    </rPh>
    <rPh sb="162" eb="164">
      <t>ルイジ</t>
    </rPh>
    <rPh sb="164" eb="166">
      <t>ダンタイ</t>
    </rPh>
    <rPh sb="167" eb="169">
      <t>ヒカク</t>
    </rPh>
    <rPh sb="172" eb="173">
      <t>タカ</t>
    </rPh>
    <rPh sb="174" eb="176">
      <t>スウチ</t>
    </rPh>
    <rPh sb="182" eb="184">
      <t>スイドウ</t>
    </rPh>
    <rPh sb="184" eb="186">
      <t>シセツ</t>
    </rPh>
    <rPh sb="186" eb="188">
      <t>コウシン</t>
    </rPh>
    <rPh sb="188" eb="190">
      <t>ジギョウ</t>
    </rPh>
    <rPh sb="191" eb="193">
      <t>ジッシ</t>
    </rPh>
    <rPh sb="195" eb="196">
      <t>サイ</t>
    </rPh>
    <rPh sb="199" eb="201">
      <t>リョウキン</t>
    </rPh>
    <rPh sb="201" eb="203">
      <t>カイテイ</t>
    </rPh>
    <rPh sb="204" eb="206">
      <t>ケントウ</t>
    </rPh>
    <rPh sb="208" eb="210">
      <t>ヒツヨウ</t>
    </rPh>
    <phoneticPr fontId="4"/>
  </si>
  <si>
    <t xml:space="preserve">有形固定資産減価償却率は、類似団体と比較すると高い数値であり、本市の水道施設は老朽化率が高い状況であります。管路経年化率は、類似団体と比較すると低い数値でありますが、更新計画の策定、実施が課題となります。
</t>
    <rPh sb="0" eb="1">
      <t>ユウ</t>
    </rPh>
    <rPh sb="1" eb="2">
      <t>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3" eb="15">
      <t>ルイジ</t>
    </rPh>
    <rPh sb="15" eb="17">
      <t>ダンタイ</t>
    </rPh>
    <rPh sb="18" eb="20">
      <t>ヒカク</t>
    </rPh>
    <rPh sb="23" eb="24">
      <t>タカ</t>
    </rPh>
    <rPh sb="25" eb="27">
      <t>スウチ</t>
    </rPh>
    <rPh sb="31" eb="32">
      <t>ホン</t>
    </rPh>
    <rPh sb="32" eb="33">
      <t>シ</t>
    </rPh>
    <rPh sb="34" eb="36">
      <t>スイドウ</t>
    </rPh>
    <rPh sb="36" eb="38">
      <t>シセツ</t>
    </rPh>
    <rPh sb="39" eb="41">
      <t>ロウキュウ</t>
    </rPh>
    <rPh sb="41" eb="42">
      <t>カ</t>
    </rPh>
    <rPh sb="42" eb="43">
      <t>リツ</t>
    </rPh>
    <rPh sb="44" eb="45">
      <t>タカ</t>
    </rPh>
    <rPh sb="46" eb="48">
      <t>ジョウキョウ</t>
    </rPh>
    <rPh sb="54" eb="56">
      <t>カンロ</t>
    </rPh>
    <rPh sb="56" eb="59">
      <t>ケイネンカ</t>
    </rPh>
    <rPh sb="59" eb="60">
      <t>リツ</t>
    </rPh>
    <rPh sb="62" eb="64">
      <t>ルイジ</t>
    </rPh>
    <rPh sb="64" eb="66">
      <t>ダンタイ</t>
    </rPh>
    <rPh sb="67" eb="69">
      <t>ヒカク</t>
    </rPh>
    <rPh sb="72" eb="73">
      <t>ヒク</t>
    </rPh>
    <rPh sb="74" eb="76">
      <t>スウチ</t>
    </rPh>
    <rPh sb="83" eb="85">
      <t>コウシン</t>
    </rPh>
    <rPh sb="85" eb="87">
      <t>ケイカク</t>
    </rPh>
    <rPh sb="88" eb="90">
      <t>サクテイ</t>
    </rPh>
    <rPh sb="91" eb="93">
      <t>ジッシ</t>
    </rPh>
    <rPh sb="94" eb="96">
      <t>カダイ</t>
    </rPh>
    <phoneticPr fontId="4"/>
  </si>
  <si>
    <t>今後の課題は、水道施設更新計画の策定及び実施となります。平成２８年度は今後１０年間に予定している事業の概要を把握し、平成２９年度は水道施設電気機械更新計画を策定する予定です。</t>
    <rPh sb="0" eb="2">
      <t>コンゴ</t>
    </rPh>
    <rPh sb="3" eb="5">
      <t>カダイ</t>
    </rPh>
    <rPh sb="7" eb="9">
      <t>スイドウ</t>
    </rPh>
    <rPh sb="9" eb="11">
      <t>シセツ</t>
    </rPh>
    <rPh sb="11" eb="13">
      <t>コウシン</t>
    </rPh>
    <rPh sb="13" eb="15">
      <t>ケイカク</t>
    </rPh>
    <rPh sb="16" eb="18">
      <t>サクテイ</t>
    </rPh>
    <rPh sb="18" eb="19">
      <t>オヨ</t>
    </rPh>
    <rPh sb="20" eb="22">
      <t>ジッシ</t>
    </rPh>
    <rPh sb="28" eb="30">
      <t>ヘイセイ</t>
    </rPh>
    <rPh sb="32" eb="34">
      <t>ネンド</t>
    </rPh>
    <rPh sb="35" eb="37">
      <t>コンゴ</t>
    </rPh>
    <rPh sb="39" eb="41">
      <t>ネンカン</t>
    </rPh>
    <rPh sb="42" eb="44">
      <t>ヨテイ</t>
    </rPh>
    <rPh sb="48" eb="50">
      <t>ジギョウ</t>
    </rPh>
    <rPh sb="51" eb="53">
      <t>ガイヨウ</t>
    </rPh>
    <rPh sb="54" eb="56">
      <t>ハアク</t>
    </rPh>
    <rPh sb="58" eb="60">
      <t>ヘイセイ</t>
    </rPh>
    <rPh sb="62" eb="64">
      <t>ネンド</t>
    </rPh>
    <rPh sb="65" eb="67">
      <t>スイドウ</t>
    </rPh>
    <rPh sb="67" eb="69">
      <t>シセツ</t>
    </rPh>
    <rPh sb="69" eb="71">
      <t>デンキ</t>
    </rPh>
    <rPh sb="71" eb="73">
      <t>キカイ</t>
    </rPh>
    <rPh sb="73" eb="75">
      <t>コウシン</t>
    </rPh>
    <rPh sb="75" eb="77">
      <t>ケイカク</t>
    </rPh>
    <rPh sb="78" eb="80">
      <t>サクテイ</t>
    </rPh>
    <rPh sb="82" eb="8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</si>
</sst>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0.05</c:v>
                </c:pt>
                <c:pt idx="3">
                  <c:v>0.16</c:v>
                </c:pt>
                <c:pt idx="4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98064"/>
        <c:axId val="11149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98064"/>
        <c:axId val="111498456"/>
      </c:lineChart>
      <c:dateAx>
        <c:axId val="11149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98456"/>
        <c:crosses val="autoZero"/>
        <c:auto val="1"/>
        <c:lblOffset val="100"/>
        <c:baseTimeUnit val="years"/>
      </c:dateAx>
      <c:valAx>
        <c:axId val="11149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9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66.2</c:v>
                </c:pt>
                <c:pt idx="1">
                  <c:v>64.540000000000006</c:v>
                </c:pt>
                <c:pt idx="2">
                  <c:v>59.09</c:v>
                </c:pt>
                <c:pt idx="3">
                  <c:v>58.01</c:v>
                </c:pt>
                <c:pt idx="4">
                  <c:v>57.44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04752"/>
        <c:axId val="14720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04752"/>
        <c:axId val="147205144"/>
      </c:lineChart>
      <c:dateAx>
        <c:axId val="14720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05144"/>
        <c:crosses val="autoZero"/>
        <c:auto val="1"/>
        <c:lblOffset val="100"/>
        <c:baseTimeUnit val="years"/>
      </c:dateAx>
      <c:valAx>
        <c:axId val="14720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0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62.23</c:v>
                </c:pt>
                <c:pt idx="1">
                  <c:v>63.59</c:v>
                </c:pt>
                <c:pt idx="2">
                  <c:v>68.53</c:v>
                </c:pt>
                <c:pt idx="3">
                  <c:v>68.430000000000007</c:v>
                </c:pt>
                <c:pt idx="4">
                  <c:v>69.19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69424"/>
        <c:axId val="14706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69424"/>
        <c:axId val="147069032"/>
      </c:lineChart>
      <c:dateAx>
        <c:axId val="14706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69032"/>
        <c:crosses val="autoZero"/>
        <c:auto val="1"/>
        <c:lblOffset val="100"/>
        <c:baseTimeUnit val="years"/>
      </c:dateAx>
      <c:valAx>
        <c:axId val="147069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6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108.04</c:v>
                </c:pt>
                <c:pt idx="1">
                  <c:v>108.88</c:v>
                </c:pt>
                <c:pt idx="2">
                  <c:v>105.66</c:v>
                </c:pt>
                <c:pt idx="3">
                  <c:v>105.45</c:v>
                </c:pt>
                <c:pt idx="4">
                  <c:v>111.02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0120"/>
        <c:axId val="14696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60120"/>
        <c:axId val="146960512"/>
      </c:lineChart>
      <c:dateAx>
        <c:axId val="146960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960512"/>
        <c:crosses val="autoZero"/>
        <c:auto val="1"/>
        <c:lblOffset val="100"/>
        <c:baseTimeUnit val="years"/>
      </c:dateAx>
      <c:valAx>
        <c:axId val="14696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960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42.79</c:v>
                </c:pt>
                <c:pt idx="1">
                  <c:v>43.88</c:v>
                </c:pt>
                <c:pt idx="2">
                  <c:v>45.75</c:v>
                </c:pt>
                <c:pt idx="3">
                  <c:v>56.31</c:v>
                </c:pt>
                <c:pt idx="4">
                  <c:v>58.48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1688"/>
        <c:axId val="1469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61688"/>
        <c:axId val="146962080"/>
      </c:lineChart>
      <c:dateAx>
        <c:axId val="146961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962080"/>
        <c:crosses val="autoZero"/>
        <c:auto val="1"/>
        <c:lblOffset val="100"/>
        <c:baseTimeUnit val="years"/>
      </c:dateAx>
      <c:valAx>
        <c:axId val="1469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961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0.67</c:v>
                </c:pt>
                <c:pt idx="2">
                  <c:v>0.48</c:v>
                </c:pt>
                <c:pt idx="3">
                  <c:v>1.48</c:v>
                </c:pt>
                <c:pt idx="4">
                  <c:v>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67464"/>
        <c:axId val="14706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67464"/>
        <c:axId val="147067856"/>
      </c:lineChart>
      <c:dateAx>
        <c:axId val="147067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67856"/>
        <c:crosses val="autoZero"/>
        <c:auto val="1"/>
        <c:lblOffset val="100"/>
        <c:baseTimeUnit val="years"/>
      </c:dateAx>
      <c:valAx>
        <c:axId val="14706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67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70600"/>
        <c:axId val="14707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0600"/>
        <c:axId val="147070992"/>
      </c:lineChart>
      <c:dateAx>
        <c:axId val="147070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70992"/>
        <c:crosses val="autoZero"/>
        <c:auto val="1"/>
        <c:lblOffset val="100"/>
        <c:baseTimeUnit val="years"/>
      </c:dateAx>
      <c:valAx>
        <c:axId val="147070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70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13838.66</c:v>
                </c:pt>
                <c:pt idx="1">
                  <c:v>17489.88</c:v>
                </c:pt>
                <c:pt idx="2">
                  <c:v>8239.86</c:v>
                </c:pt>
                <c:pt idx="3">
                  <c:v>357.62</c:v>
                </c:pt>
                <c:pt idx="4">
                  <c:v>379.57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67288"/>
        <c:axId val="14746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67288"/>
        <c:axId val="147467680"/>
      </c:lineChart>
      <c:dateAx>
        <c:axId val="147467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467680"/>
        <c:crosses val="autoZero"/>
        <c:auto val="1"/>
        <c:lblOffset val="100"/>
        <c:baseTimeUnit val="years"/>
      </c:dateAx>
      <c:valAx>
        <c:axId val="14746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67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807.95</c:v>
                </c:pt>
                <c:pt idx="1">
                  <c:v>766.47</c:v>
                </c:pt>
                <c:pt idx="2">
                  <c:v>706.49</c:v>
                </c:pt>
                <c:pt idx="3">
                  <c:v>676.85</c:v>
                </c:pt>
                <c:pt idx="4">
                  <c:v>612.74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68856"/>
        <c:axId val="1474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68856"/>
        <c:axId val="147469248"/>
      </c:lineChart>
      <c:dateAx>
        <c:axId val="147468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469248"/>
        <c:crosses val="autoZero"/>
        <c:auto val="1"/>
        <c:lblOffset val="100"/>
        <c:baseTimeUnit val="years"/>
      </c:dateAx>
      <c:valAx>
        <c:axId val="14746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68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103.87</c:v>
                </c:pt>
                <c:pt idx="1">
                  <c:v>104.87</c:v>
                </c:pt>
                <c:pt idx="2">
                  <c:v>102.97</c:v>
                </c:pt>
                <c:pt idx="3">
                  <c:v>102.28</c:v>
                </c:pt>
                <c:pt idx="4">
                  <c:v>108.58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02008"/>
        <c:axId val="14720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02008"/>
        <c:axId val="147202400"/>
      </c:lineChart>
      <c:dateAx>
        <c:axId val="14720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02400"/>
        <c:crosses val="autoZero"/>
        <c:auto val="1"/>
        <c:lblOffset val="100"/>
        <c:baseTimeUnit val="years"/>
      </c:dateAx>
      <c:valAx>
        <c:axId val="14720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0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204.93</c:v>
                </c:pt>
                <c:pt idx="1">
                  <c:v>202.86</c:v>
                </c:pt>
                <c:pt idx="2">
                  <c:v>206.95</c:v>
                </c:pt>
                <c:pt idx="3">
                  <c:v>204.59</c:v>
                </c:pt>
                <c:pt idx="4">
                  <c:v>192.3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66896"/>
        <c:axId val="14720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66896"/>
        <c:axId val="147203576"/>
      </c:lineChart>
      <c:dateAx>
        <c:axId val="14746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03576"/>
        <c:crosses val="autoZero"/>
        <c:auto val="1"/>
        <c:lblOffset val="100"/>
        <c:baseTimeUnit val="years"/>
      </c:dateAx>
      <c:valAx>
        <c:axId val="14720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6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　那須烏山市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28005</v>
      </c>
      <c r="AJ8" s="56"/>
      <c r="AK8" s="56"/>
      <c r="AL8" s="56"/>
      <c r="AM8" s="56"/>
      <c r="AN8" s="56"/>
      <c r="AO8" s="56"/>
      <c r="AP8" s="57"/>
      <c r="AQ8" s="47">
        <f>データ!R6</f>
        <v>174.35</v>
      </c>
      <c r="AR8" s="47"/>
      <c r="AS8" s="47"/>
      <c r="AT8" s="47"/>
      <c r="AU8" s="47"/>
      <c r="AV8" s="47"/>
      <c r="AW8" s="47"/>
      <c r="AX8" s="47"/>
      <c r="AY8" s="47">
        <f>データ!S6</f>
        <v>160.63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49.11</v>
      </c>
      <c r="K10" s="47"/>
      <c r="L10" s="47"/>
      <c r="M10" s="47"/>
      <c r="N10" s="47"/>
      <c r="O10" s="47"/>
      <c r="P10" s="47"/>
      <c r="Q10" s="47"/>
      <c r="R10" s="47">
        <f>データ!O6</f>
        <v>80.58</v>
      </c>
      <c r="S10" s="47"/>
      <c r="T10" s="47"/>
      <c r="U10" s="47"/>
      <c r="V10" s="47"/>
      <c r="W10" s="47"/>
      <c r="X10" s="47"/>
      <c r="Y10" s="47"/>
      <c r="Z10" s="78">
        <f>データ!P6</f>
        <v>3866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22465</v>
      </c>
      <c r="AJ10" s="78"/>
      <c r="AK10" s="78"/>
      <c r="AL10" s="78"/>
      <c r="AM10" s="78"/>
      <c r="AN10" s="78"/>
      <c r="AO10" s="78"/>
      <c r="AP10" s="78"/>
      <c r="AQ10" s="47">
        <f>データ!U6</f>
        <v>102.75</v>
      </c>
      <c r="AR10" s="47"/>
      <c r="AS10" s="47"/>
      <c r="AT10" s="47"/>
      <c r="AU10" s="47"/>
      <c r="AV10" s="47"/>
      <c r="AW10" s="47"/>
      <c r="AX10" s="47"/>
      <c r="AY10" s="47">
        <f>データ!V6</f>
        <v>218.64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92151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那須烏山市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49.11</v>
      </c>
      <c r="O6" s="32">
        <f t="shared" si="3"/>
        <v>80.58</v>
      </c>
      <c r="P6" s="32">
        <f t="shared" si="3"/>
        <v>3866</v>
      </c>
      <c r="Q6" s="32">
        <f t="shared" si="3"/>
        <v>28005</v>
      </c>
      <c r="R6" s="32">
        <f t="shared" si="3"/>
        <v>174.35</v>
      </c>
      <c r="S6" s="32">
        <f t="shared" si="3"/>
        <v>160.63</v>
      </c>
      <c r="T6" s="32">
        <f t="shared" si="3"/>
        <v>22465</v>
      </c>
      <c r="U6" s="32">
        <f t="shared" si="3"/>
        <v>102.75</v>
      </c>
      <c r="V6" s="32">
        <f t="shared" si="3"/>
        <v>218.64</v>
      </c>
      <c r="W6" s="33">
        <f>IF(W7="",NA(),W7)</f>
        <v>108.04</v>
      </c>
      <c r="X6" s="33">
        <f t="shared" ref="X6:AF6" si="4">IF(X7="",NA(),X7)</f>
        <v>108.88</v>
      </c>
      <c r="Y6" s="33">
        <f t="shared" si="4"/>
        <v>105.66</v>
      </c>
      <c r="Z6" s="33">
        <f t="shared" si="4"/>
        <v>105.45</v>
      </c>
      <c r="AA6" s="33">
        <f t="shared" si="4"/>
        <v>111.02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13838.66</v>
      </c>
      <c r="AT6" s="33">
        <f t="shared" ref="AT6:BB6" si="6">IF(AT7="",NA(),AT7)</f>
        <v>17489.88</v>
      </c>
      <c r="AU6" s="33">
        <f t="shared" si="6"/>
        <v>8239.86</v>
      </c>
      <c r="AV6" s="33">
        <f t="shared" si="6"/>
        <v>357.62</v>
      </c>
      <c r="AW6" s="33">
        <f t="shared" si="6"/>
        <v>379.57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807.95</v>
      </c>
      <c r="BE6" s="33">
        <f t="shared" ref="BE6:BM6" si="7">IF(BE7="",NA(),BE7)</f>
        <v>766.47</v>
      </c>
      <c r="BF6" s="33">
        <f t="shared" si="7"/>
        <v>706.49</v>
      </c>
      <c r="BG6" s="33">
        <f t="shared" si="7"/>
        <v>676.85</v>
      </c>
      <c r="BH6" s="33">
        <f t="shared" si="7"/>
        <v>612.74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103.87</v>
      </c>
      <c r="BP6" s="33">
        <f t="shared" ref="BP6:BX6" si="8">IF(BP7="",NA(),BP7)</f>
        <v>104.87</v>
      </c>
      <c r="BQ6" s="33">
        <f t="shared" si="8"/>
        <v>102.97</v>
      </c>
      <c r="BR6" s="33">
        <f t="shared" si="8"/>
        <v>102.28</v>
      </c>
      <c r="BS6" s="33">
        <f t="shared" si="8"/>
        <v>108.58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204.93</v>
      </c>
      <c r="CA6" s="33">
        <f t="shared" ref="CA6:CI6" si="9">IF(CA7="",NA(),CA7)</f>
        <v>202.86</v>
      </c>
      <c r="CB6" s="33">
        <f t="shared" si="9"/>
        <v>206.95</v>
      </c>
      <c r="CC6" s="33">
        <f t="shared" si="9"/>
        <v>204.59</v>
      </c>
      <c r="CD6" s="33">
        <f t="shared" si="9"/>
        <v>192.3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66.2</v>
      </c>
      <c r="CL6" s="33">
        <f t="shared" ref="CL6:CT6" si="10">IF(CL7="",NA(),CL7)</f>
        <v>64.540000000000006</v>
      </c>
      <c r="CM6" s="33">
        <f t="shared" si="10"/>
        <v>59.09</v>
      </c>
      <c r="CN6" s="33">
        <f t="shared" si="10"/>
        <v>58.01</v>
      </c>
      <c r="CO6" s="33">
        <f t="shared" si="10"/>
        <v>57.44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62.23</v>
      </c>
      <c r="CW6" s="33">
        <f t="shared" ref="CW6:DE6" si="11">IF(CW7="",NA(),CW7)</f>
        <v>63.59</v>
      </c>
      <c r="CX6" s="33">
        <f t="shared" si="11"/>
        <v>68.53</v>
      </c>
      <c r="CY6" s="33">
        <f t="shared" si="11"/>
        <v>68.430000000000007</v>
      </c>
      <c r="CZ6" s="33">
        <f t="shared" si="11"/>
        <v>69.19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42.79</v>
      </c>
      <c r="DH6" s="33">
        <f t="shared" ref="DH6:DP6" si="12">IF(DH7="",NA(),DH7)</f>
        <v>43.88</v>
      </c>
      <c r="DI6" s="33">
        <f t="shared" si="12"/>
        <v>45.75</v>
      </c>
      <c r="DJ6" s="33">
        <f t="shared" si="12"/>
        <v>56.31</v>
      </c>
      <c r="DK6" s="33">
        <f t="shared" si="12"/>
        <v>58.48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3">
        <f>IF(DR7="",NA(),DR7)</f>
        <v>0.72</v>
      </c>
      <c r="DS6" s="33">
        <f t="shared" ref="DS6:EA6" si="13">IF(DS7="",NA(),DS7)</f>
        <v>0.67</v>
      </c>
      <c r="DT6" s="33">
        <f t="shared" si="13"/>
        <v>0.48</v>
      </c>
      <c r="DU6" s="33">
        <f t="shared" si="13"/>
        <v>1.48</v>
      </c>
      <c r="DV6" s="33">
        <f t="shared" si="13"/>
        <v>2.29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0.01</v>
      </c>
      <c r="ED6" s="33">
        <f t="shared" ref="ED6:EL6" si="14">IF(ED7="",NA(),ED7)</f>
        <v>0.05</v>
      </c>
      <c r="EE6" s="33">
        <f t="shared" si="14"/>
        <v>0.05</v>
      </c>
      <c r="EF6" s="33">
        <f t="shared" si="14"/>
        <v>0.16</v>
      </c>
      <c r="EG6" s="33">
        <f t="shared" si="14"/>
        <v>0.31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92151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49.11</v>
      </c>
      <c r="O7" s="36">
        <v>80.58</v>
      </c>
      <c r="P7" s="36">
        <v>3866</v>
      </c>
      <c r="Q7" s="36">
        <v>28005</v>
      </c>
      <c r="R7" s="36">
        <v>174.35</v>
      </c>
      <c r="S7" s="36">
        <v>160.63</v>
      </c>
      <c r="T7" s="36">
        <v>22465</v>
      </c>
      <c r="U7" s="36">
        <v>102.75</v>
      </c>
      <c r="V7" s="36">
        <v>218.64</v>
      </c>
      <c r="W7" s="36">
        <v>108.04</v>
      </c>
      <c r="X7" s="36">
        <v>108.88</v>
      </c>
      <c r="Y7" s="36">
        <v>105.66</v>
      </c>
      <c r="Z7" s="36">
        <v>105.45</v>
      </c>
      <c r="AA7" s="36">
        <v>111.02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13838.66</v>
      </c>
      <c r="AT7" s="36">
        <v>17489.88</v>
      </c>
      <c r="AU7" s="36">
        <v>8239.86</v>
      </c>
      <c r="AV7" s="36">
        <v>357.62</v>
      </c>
      <c r="AW7" s="36">
        <v>379.57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807.95</v>
      </c>
      <c r="BE7" s="36">
        <v>766.47</v>
      </c>
      <c r="BF7" s="36">
        <v>706.49</v>
      </c>
      <c r="BG7" s="36">
        <v>676.85</v>
      </c>
      <c r="BH7" s="36">
        <v>612.74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103.87</v>
      </c>
      <c r="BP7" s="36">
        <v>104.87</v>
      </c>
      <c r="BQ7" s="36">
        <v>102.97</v>
      </c>
      <c r="BR7" s="36">
        <v>102.28</v>
      </c>
      <c r="BS7" s="36">
        <v>108.58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204.93</v>
      </c>
      <c r="CA7" s="36">
        <v>202.86</v>
      </c>
      <c r="CB7" s="36">
        <v>206.95</v>
      </c>
      <c r="CC7" s="36">
        <v>204.59</v>
      </c>
      <c r="CD7" s="36">
        <v>192.3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66.2</v>
      </c>
      <c r="CL7" s="36">
        <v>64.540000000000006</v>
      </c>
      <c r="CM7" s="36">
        <v>59.09</v>
      </c>
      <c r="CN7" s="36">
        <v>58.01</v>
      </c>
      <c r="CO7" s="36">
        <v>57.44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62.23</v>
      </c>
      <c r="CW7" s="36">
        <v>63.59</v>
      </c>
      <c r="CX7" s="36">
        <v>68.53</v>
      </c>
      <c r="CY7" s="36">
        <v>68.430000000000007</v>
      </c>
      <c r="CZ7" s="36">
        <v>69.19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42.79</v>
      </c>
      <c r="DH7" s="36">
        <v>43.88</v>
      </c>
      <c r="DI7" s="36">
        <v>45.75</v>
      </c>
      <c r="DJ7" s="36">
        <v>56.31</v>
      </c>
      <c r="DK7" s="36">
        <v>58.48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0.72</v>
      </c>
      <c r="DS7" s="36">
        <v>0.67</v>
      </c>
      <c r="DT7" s="36">
        <v>0.48</v>
      </c>
      <c r="DU7" s="36">
        <v>1.48</v>
      </c>
      <c r="DV7" s="36">
        <v>2.29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0.01</v>
      </c>
      <c r="ED7" s="36">
        <v>0.05</v>
      </c>
      <c r="EE7" s="36">
        <v>0.05</v>
      </c>
      <c r="EF7" s="36">
        <v>0.16</v>
      </c>
      <c r="EG7" s="36">
        <v>0.31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dcterms:created xsi:type="dcterms:W3CDTF">2017-02-01T08:36:54Z</dcterms:created>
  <dcterms:modified xsi:type="dcterms:W3CDTF">2017-02-17T04:53:45Z</dcterms:modified>
  <cp:category/>
</cp:coreProperties>
</file>