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28281\Desktop\経営比較分析表（公表用）\01上水道\"/>
    </mc:Choice>
  </mc:AlternateContent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R6" i="5"/>
  <c r="AQ8" i="4" s="1"/>
  <c r="Q6" i="5"/>
  <c r="AI8" i="4" s="1"/>
  <c r="P6" i="5"/>
  <c r="O6" i="5"/>
  <c r="R10" i="4" s="1"/>
  <c r="N6" i="5"/>
  <c r="M6" i="5"/>
  <c r="L6" i="5"/>
  <c r="Z8" i="4" s="1"/>
  <c r="K6" i="5"/>
  <c r="R8" i="4" s="1"/>
  <c r="J6" i="5"/>
  <c r="J8" i="4" s="1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Z10" i="4"/>
  <c r="J10" i="4"/>
  <c r="B10" i="4"/>
  <c r="AY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<sst xmlns="http://schemas.openxmlformats.org/spreadsheetml/2006/main" count="217" uniqueCount="107">
  <si>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</si>
  <si>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</si>
  <si>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</si>
  <si>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</si>
  <si>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</si>
  <si>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</si>
  <si>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</si>
  <si>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</si>
  <si>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</si>
  <si>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</si>
  <si>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</si>
  <si>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</si>
  <si>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</si>
  <si>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</si>
  <si>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</si>
  <si>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</si>
  <si>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</si>
  <si>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</si>
  <si>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</si>
  <si>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</si>
  <si>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</si>
  <si>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</si>
  <si>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</si>
  <si>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</si>
  <si>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</si>
  <si>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</si>
  <si>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</si>
  <si>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</si>
  <si>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</si>
  <si>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</si>
  <si>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</si>
  <si>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</si>
  <si>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</si>
  <si>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</si>
  <si>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</si>
  <si>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</si>
  <si>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</si>
  <si>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</si>
  <si>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</si>
  <si>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</si>
  <si>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</si>
  <si>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</si>
  <si>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</si>
  <si>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</si>
  <si>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</si>
  <si>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</si>
  <si>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</si>
  <si>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</si>
  <si>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</si>
  <si>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</si>
  <si>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</si>
  <si>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</si>
  <si>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</si>
  <si>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</si>
  <si>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</si>
  <si>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</si>
  <si>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</si>
  <si>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</si>
  <si>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</si>
  <si>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</si>
  <si>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</si>
  <si>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</si>
  <si>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</si>
  <si>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</si>
  <si>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</si>
  <si>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</si>
  <si>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</si>
  <si>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</si>
  <si>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</si>
  <si>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</si>
  <si>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</si>
  <si>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</si>
  <si>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</si>
  <si>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</si>
  <si>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</si>
  <si>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</si>
  <si>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</si>
  <si>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</si>
  <si>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</si>
  <si>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</si>
  <si>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</si>
  <si>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</si>
  <si>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</si>
  <si>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</si>
  <si>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</si>
  <si>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</si>
  <si>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</si>
  <si>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</si>
  <si>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</si>
  <si>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</si>
  <si>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</si>
  <si>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</si>
  <si>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</si>
  <si>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那須烏山市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</si>
  <si>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</si>
  <si>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</si>
  <si>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</si>
  <si>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</si>
  <si>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</si>
  <si>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</si>
  <si>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</si>
  <si>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</si>
  <si>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</si>
  <si>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</si>
  <si>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常収支比率については、経常収益は他会計補助金等の減額により、前年度と比較すると△０．１％減少し、経常費用は修繕費、減価償却費、支払利息等の減額により前年度と比較すると△５．５％減少したことから、経常利益は前年度と比較すると５．５７ポイントの増加となりました。
企業債残高対給水収益率から企業債残高は、年々減少していますが、類似団体と比較すると高い数値であるため、水道施設更新事業を実施する際には、料金改定を検討する必要があります。
有収率は、類似団体と比較すると、低い数値でありますが、漏水調査及び修繕の実施により、若干の改善が見られました。引き続き、有収率向上の対策を実施いたします。</t>
    <rPh sb="0" eb="2">
      <t>ケイジョウ</t>
    </rPh>
    <rPh sb="2" eb="4">
      <t>シュウシ</t>
    </rPh>
    <rPh sb="4" eb="6">
      <t>ヒリツ</t>
    </rPh>
    <rPh sb="12" eb="14">
      <t>ケイジョウ</t>
    </rPh>
    <rPh sb="14" eb="16">
      <t>シュウエキ</t>
    </rPh>
    <rPh sb="31" eb="34">
      <t>ゼンネンド</t>
    </rPh>
    <rPh sb="35" eb="37">
      <t>ヒカク</t>
    </rPh>
    <rPh sb="45" eb="47">
      <t>ゲンショウ</t>
    </rPh>
    <rPh sb="49" eb="51">
      <t>ケイジョウ</t>
    </rPh>
    <rPh sb="51" eb="53">
      <t>ヒヨウ</t>
    </rPh>
    <rPh sb="54" eb="57">
      <t>シュウゼンヒ</t>
    </rPh>
    <rPh sb="58" eb="60">
      <t>ゲンカ</t>
    </rPh>
    <rPh sb="60" eb="62">
      <t>ショウキャク</t>
    </rPh>
    <rPh sb="62" eb="63">
      <t>ヒ</t>
    </rPh>
    <rPh sb="64" eb="66">
      <t>シハライ</t>
    </rPh>
    <rPh sb="66" eb="68">
      <t>リソク</t>
    </rPh>
    <rPh sb="68" eb="69">
      <t>トウ</t>
    </rPh>
    <rPh sb="70" eb="72">
      <t>ゲンガク</t>
    </rPh>
    <rPh sb="75" eb="78">
      <t>ゼンネンド</t>
    </rPh>
    <rPh sb="79" eb="81">
      <t>ヒカク</t>
    </rPh>
    <rPh sb="89" eb="91">
      <t>ゲンショウ</t>
    </rPh>
    <rPh sb="98" eb="100">
      <t>ケイジョウ</t>
    </rPh>
    <rPh sb="100" eb="102">
      <t>リエキ</t>
    </rPh>
    <rPh sb="103" eb="106">
      <t>ゼンネンド</t>
    </rPh>
    <rPh sb="107" eb="109">
      <t>ヒカク</t>
    </rPh>
    <rPh sb="121" eb="123">
      <t>ゾウカ</t>
    </rPh>
    <rPh sb="131" eb="133">
      <t>キギョウ</t>
    </rPh>
    <rPh sb="133" eb="134">
      <t>サイ</t>
    </rPh>
    <rPh sb="134" eb="136">
      <t>ザンダカ</t>
    </rPh>
    <rPh sb="136" eb="137">
      <t>タイ</t>
    </rPh>
    <rPh sb="137" eb="139">
      <t>キュウスイ</t>
    </rPh>
    <rPh sb="139" eb="141">
      <t>シュウエキ</t>
    </rPh>
    <rPh sb="141" eb="142">
      <t>リツ</t>
    </rPh>
    <rPh sb="144" eb="146">
      <t>キギョウ</t>
    </rPh>
    <rPh sb="146" eb="147">
      <t>サイ</t>
    </rPh>
    <rPh sb="147" eb="149">
      <t>ザンダカ</t>
    </rPh>
    <rPh sb="151" eb="153">
      <t>ネンネン</t>
    </rPh>
    <rPh sb="153" eb="155">
      <t>ゲンショウ</t>
    </rPh>
    <rPh sb="162" eb="164">
      <t>ルイジ</t>
    </rPh>
    <rPh sb="164" eb="166">
      <t>ダンタイ</t>
    </rPh>
    <rPh sb="167" eb="169">
      <t>ヒカク</t>
    </rPh>
    <rPh sb="172" eb="173">
      <t>タカ</t>
    </rPh>
    <rPh sb="174" eb="176">
      <t>スウチ</t>
    </rPh>
    <rPh sb="182" eb="184">
      <t>スイドウ</t>
    </rPh>
    <rPh sb="184" eb="186">
      <t>シセツ</t>
    </rPh>
    <rPh sb="186" eb="188">
      <t>コウシン</t>
    </rPh>
    <rPh sb="188" eb="190">
      <t>ジギョウ</t>
    </rPh>
    <rPh sb="191" eb="193">
      <t>ジッシ</t>
    </rPh>
    <rPh sb="195" eb="196">
      <t>サイ</t>
    </rPh>
    <rPh sb="199" eb="201">
      <t>リョウキン</t>
    </rPh>
    <rPh sb="201" eb="203">
      <t>カイテイ</t>
    </rPh>
    <rPh sb="204" eb="206">
      <t>ケントウ</t>
    </rPh>
    <rPh sb="208" eb="210">
      <t>ヒツヨウ</t>
    </rPh>
    <phoneticPr fontId="4"/>
  </si>
  <si>
    <t xml:space="preserve">有形固定資産減価償却率は、類似団体と比較すると高い数値であり、本市の水道施設は老朽化率が高い状況であります。管路経年化率は、類似団体と比較すると低い数値でありますが、更新計画の策定、実施が課題となります。
</t>
    <rPh sb="0" eb="1">
      <t>ユウ</t>
    </rPh>
    <rPh sb="1" eb="2">
      <t>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rPh sb="13" eb="15">
      <t>ルイジ</t>
    </rPh>
    <rPh sb="15" eb="17">
      <t>ダンタイ</t>
    </rPh>
    <rPh sb="18" eb="20">
      <t>ヒカク</t>
    </rPh>
    <rPh sb="23" eb="24">
      <t>タカ</t>
    </rPh>
    <rPh sb="25" eb="27">
      <t>スウチ</t>
    </rPh>
    <rPh sb="31" eb="32">
      <t>ホン</t>
    </rPh>
    <rPh sb="32" eb="33">
      <t>シ</t>
    </rPh>
    <rPh sb="34" eb="36">
      <t>スイドウ</t>
    </rPh>
    <rPh sb="36" eb="38">
      <t>シセツ</t>
    </rPh>
    <rPh sb="39" eb="41">
      <t>ロウキュウ</t>
    </rPh>
    <rPh sb="41" eb="42">
      <t>カ</t>
    </rPh>
    <rPh sb="42" eb="43">
      <t>リツ</t>
    </rPh>
    <rPh sb="44" eb="45">
      <t>タカ</t>
    </rPh>
    <rPh sb="46" eb="48">
      <t>ジョウキョウ</t>
    </rPh>
    <rPh sb="54" eb="56">
      <t>カンロ</t>
    </rPh>
    <rPh sb="56" eb="59">
      <t>ケイネンカ</t>
    </rPh>
    <rPh sb="59" eb="60">
      <t>リツ</t>
    </rPh>
    <rPh sb="62" eb="64">
      <t>ルイジ</t>
    </rPh>
    <rPh sb="64" eb="66">
      <t>ダンタイ</t>
    </rPh>
    <rPh sb="67" eb="69">
      <t>ヒカク</t>
    </rPh>
    <rPh sb="72" eb="73">
      <t>ヒク</t>
    </rPh>
    <rPh sb="74" eb="76">
      <t>スウチ</t>
    </rPh>
    <rPh sb="83" eb="85">
      <t>コウシン</t>
    </rPh>
    <rPh sb="85" eb="87">
      <t>ケイカク</t>
    </rPh>
    <rPh sb="88" eb="90">
      <t>サクテイ</t>
    </rPh>
    <rPh sb="91" eb="93">
      <t>ジッシ</t>
    </rPh>
    <rPh sb="94" eb="96">
      <t>カダイ</t>
    </rPh>
    <phoneticPr fontId="4"/>
  </si>
  <si>
    <t>今後の課題は、水道施設更新計画の策定及び実施となります。平成２８年度は今後１０年間に予定している事業の概要を把握し、平成２９年度は水道施設電気機械更新計画を策定する予定です。</t>
    <rPh sb="0" eb="2">
      <t>コンゴ</t>
    </rPh>
    <rPh sb="3" eb="5">
      <t>カダイ</t>
    </rPh>
    <rPh sb="7" eb="9">
      <t>スイドウ</t>
    </rPh>
    <rPh sb="9" eb="11">
      <t>シセツ</t>
    </rPh>
    <rPh sb="11" eb="13">
      <t>コウシン</t>
    </rPh>
    <rPh sb="13" eb="15">
      <t>ケイカク</t>
    </rPh>
    <rPh sb="16" eb="18">
      <t>サクテイ</t>
    </rPh>
    <rPh sb="18" eb="19">
      <t>オヨ</t>
    </rPh>
    <rPh sb="20" eb="22">
      <t>ジッシ</t>
    </rPh>
    <rPh sb="28" eb="30">
      <t>ヘイセイ</t>
    </rPh>
    <rPh sb="32" eb="34">
      <t>ネンド</t>
    </rPh>
    <rPh sb="35" eb="37">
      <t>コンゴ</t>
    </rPh>
    <rPh sb="39" eb="41">
      <t>ネンカン</t>
    </rPh>
    <rPh sb="42" eb="44">
      <t>ヨテイ</t>
    </rPh>
    <rPh sb="48" eb="50">
      <t>ジギョウ</t>
    </rPh>
    <rPh sb="51" eb="53">
      <t>ガイヨウ</t>
    </rPh>
    <rPh sb="54" eb="56">
      <t>ハアク</t>
    </rPh>
    <rPh sb="58" eb="60">
      <t>ヘイセイ</t>
    </rPh>
    <rPh sb="62" eb="64">
      <t>ネンド</t>
    </rPh>
    <rPh sb="65" eb="67">
      <t>スイドウ</t>
    </rPh>
    <rPh sb="67" eb="69">
      <t>シセツ</t>
    </rPh>
    <rPh sb="69" eb="71">
      <t>デンキ</t>
    </rPh>
    <rPh sb="71" eb="73">
      <t>キカイ</t>
    </rPh>
    <rPh sb="73" eb="75">
      <t>コウシン</t>
    </rPh>
    <rPh sb="75" eb="77">
      <t>ケイカク</t>
    </rPh>
    <rPh sb="78" eb="80">
      <t>サクテイ</t>
    </rPh>
    <rPh sb="82" eb="84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</si>
</sst>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0.05</c:v>
                </c:pt>
                <c:pt idx="2">
                  <c:v>0.05</c:v>
                </c:pt>
                <c:pt idx="3">
                  <c:v>0.16</c:v>
                </c:pt>
                <c:pt idx="4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98064"/>
        <c:axId val="111498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98064"/>
        <c:axId val="111498456"/>
      </c:lineChart>
      <c:dateAx>
        <c:axId val="11149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498456"/>
        <c:crosses val="autoZero"/>
        <c:auto val="1"/>
        <c:lblOffset val="100"/>
        <c:baseTimeUnit val="years"/>
      </c:dateAx>
      <c:valAx>
        <c:axId val="111498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49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66.2</c:v>
                </c:pt>
                <c:pt idx="1">
                  <c:v>64.540000000000006</c:v>
                </c:pt>
                <c:pt idx="2">
                  <c:v>59.09</c:v>
                </c:pt>
                <c:pt idx="3">
                  <c:v>58.01</c:v>
                </c:pt>
                <c:pt idx="4">
                  <c:v>57.44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04752"/>
        <c:axId val="147205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55.68</c:v>
                </c:pt>
                <c:pt idx="2">
                  <c:v>55.64</c:v>
                </c:pt>
                <c:pt idx="3">
                  <c:v>55.13</c:v>
                </c:pt>
                <c:pt idx="4">
                  <c:v>54.77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04752"/>
        <c:axId val="147205144"/>
      </c:lineChart>
      <c:dateAx>
        <c:axId val="14720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205144"/>
        <c:crosses val="autoZero"/>
        <c:auto val="1"/>
        <c:lblOffset val="100"/>
        <c:baseTimeUnit val="years"/>
      </c:dateAx>
      <c:valAx>
        <c:axId val="147205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20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62.23</c:v>
                </c:pt>
                <c:pt idx="1">
                  <c:v>63.59</c:v>
                </c:pt>
                <c:pt idx="2">
                  <c:v>68.53</c:v>
                </c:pt>
                <c:pt idx="3">
                  <c:v>68.430000000000007</c:v>
                </c:pt>
                <c:pt idx="4">
                  <c:v>69.19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69424"/>
        <c:axId val="147069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83.11</c:v>
                </c:pt>
                <c:pt idx="1">
                  <c:v>83.18</c:v>
                </c:pt>
                <c:pt idx="2">
                  <c:v>83.09</c:v>
                </c:pt>
                <c:pt idx="3">
                  <c:v>83</c:v>
                </c:pt>
                <c:pt idx="4">
                  <c:v>82.89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69424"/>
        <c:axId val="147069032"/>
      </c:lineChart>
      <c:dateAx>
        <c:axId val="14706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069032"/>
        <c:crosses val="autoZero"/>
        <c:auto val="1"/>
        <c:lblOffset val="100"/>
        <c:baseTimeUnit val="years"/>
      </c:dateAx>
      <c:valAx>
        <c:axId val="147069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06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108.04</c:v>
                </c:pt>
                <c:pt idx="1">
                  <c:v>108.88</c:v>
                </c:pt>
                <c:pt idx="2">
                  <c:v>105.66</c:v>
                </c:pt>
                <c:pt idx="3">
                  <c:v>105.45</c:v>
                </c:pt>
                <c:pt idx="4">
                  <c:v>111.02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60120"/>
        <c:axId val="14696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107.37</c:v>
                </c:pt>
                <c:pt idx="1">
                  <c:v>107.57</c:v>
                </c:pt>
                <c:pt idx="2">
                  <c:v>106.55</c:v>
                </c:pt>
                <c:pt idx="3">
                  <c:v>110.01</c:v>
                </c:pt>
                <c:pt idx="4">
                  <c:v>111.21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60120"/>
        <c:axId val="146960512"/>
      </c:lineChart>
      <c:dateAx>
        <c:axId val="146960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960512"/>
        <c:crosses val="autoZero"/>
        <c:auto val="1"/>
        <c:lblOffset val="100"/>
        <c:baseTimeUnit val="years"/>
      </c:dateAx>
      <c:valAx>
        <c:axId val="146960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960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42.79</c:v>
                </c:pt>
                <c:pt idx="1">
                  <c:v>43.88</c:v>
                </c:pt>
                <c:pt idx="2">
                  <c:v>45.75</c:v>
                </c:pt>
                <c:pt idx="3">
                  <c:v>56.31</c:v>
                </c:pt>
                <c:pt idx="4">
                  <c:v>58.48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61688"/>
        <c:axId val="14696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37.090000000000003</c:v>
                </c:pt>
                <c:pt idx="1">
                  <c:v>38.07</c:v>
                </c:pt>
                <c:pt idx="2">
                  <c:v>39.06</c:v>
                </c:pt>
                <c:pt idx="3">
                  <c:v>46.66</c:v>
                </c:pt>
                <c:pt idx="4">
                  <c:v>47.46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61688"/>
        <c:axId val="146962080"/>
      </c:lineChart>
      <c:dateAx>
        <c:axId val="146961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962080"/>
        <c:crosses val="autoZero"/>
        <c:auto val="1"/>
        <c:lblOffset val="100"/>
        <c:baseTimeUnit val="years"/>
      </c:dateAx>
      <c:valAx>
        <c:axId val="14696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961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0.67</c:v>
                </c:pt>
                <c:pt idx="2">
                  <c:v>0.48</c:v>
                </c:pt>
                <c:pt idx="3">
                  <c:v>1.48</c:v>
                </c:pt>
                <c:pt idx="4">
                  <c:v>2.29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67464"/>
        <c:axId val="14706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6.63</c:v>
                </c:pt>
                <c:pt idx="1">
                  <c:v>7.73</c:v>
                </c:pt>
                <c:pt idx="2">
                  <c:v>8.8699999999999992</c:v>
                </c:pt>
                <c:pt idx="3">
                  <c:v>9.85</c:v>
                </c:pt>
                <c:pt idx="4">
                  <c:v>9.7100000000000009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67464"/>
        <c:axId val="147067856"/>
      </c:lineChart>
      <c:dateAx>
        <c:axId val="147067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067856"/>
        <c:crosses val="autoZero"/>
        <c:auto val="1"/>
        <c:lblOffset val="100"/>
        <c:baseTimeUnit val="years"/>
      </c:dateAx>
      <c:valAx>
        <c:axId val="14706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067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70600"/>
        <c:axId val="14707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8.5</c:v>
                </c:pt>
                <c:pt idx="1">
                  <c:v>9.34</c:v>
                </c:pt>
                <c:pt idx="2">
                  <c:v>9.56</c:v>
                </c:pt>
                <c:pt idx="3">
                  <c:v>2.8</c:v>
                </c:pt>
                <c:pt idx="4">
                  <c:v>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70600"/>
        <c:axId val="147070992"/>
      </c:lineChart>
      <c:dateAx>
        <c:axId val="147070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070992"/>
        <c:crosses val="autoZero"/>
        <c:auto val="1"/>
        <c:lblOffset val="100"/>
        <c:baseTimeUnit val="years"/>
      </c:dateAx>
      <c:valAx>
        <c:axId val="147070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070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13838.66</c:v>
                </c:pt>
                <c:pt idx="1">
                  <c:v>17489.88</c:v>
                </c:pt>
                <c:pt idx="2">
                  <c:v>8239.86</c:v>
                </c:pt>
                <c:pt idx="3">
                  <c:v>357.62</c:v>
                </c:pt>
                <c:pt idx="4">
                  <c:v>379.57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67288"/>
        <c:axId val="14746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995.5</c:v>
                </c:pt>
                <c:pt idx="1">
                  <c:v>915.5</c:v>
                </c:pt>
                <c:pt idx="2">
                  <c:v>963.24</c:v>
                </c:pt>
                <c:pt idx="3">
                  <c:v>381.53</c:v>
                </c:pt>
                <c:pt idx="4">
                  <c:v>391.54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67288"/>
        <c:axId val="147467680"/>
      </c:lineChart>
      <c:dateAx>
        <c:axId val="147467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467680"/>
        <c:crosses val="autoZero"/>
        <c:auto val="1"/>
        <c:lblOffset val="100"/>
        <c:baseTimeUnit val="years"/>
      </c:dateAx>
      <c:valAx>
        <c:axId val="147467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467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807.95</c:v>
                </c:pt>
                <c:pt idx="1">
                  <c:v>766.47</c:v>
                </c:pt>
                <c:pt idx="2">
                  <c:v>706.49</c:v>
                </c:pt>
                <c:pt idx="3">
                  <c:v>676.85</c:v>
                </c:pt>
                <c:pt idx="4">
                  <c:v>612.74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68856"/>
        <c:axId val="14746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414.59</c:v>
                </c:pt>
                <c:pt idx="1">
                  <c:v>404.78</c:v>
                </c:pt>
                <c:pt idx="2">
                  <c:v>400.38</c:v>
                </c:pt>
                <c:pt idx="3">
                  <c:v>393.27</c:v>
                </c:pt>
                <c:pt idx="4">
                  <c:v>386.97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68856"/>
        <c:axId val="147469248"/>
      </c:lineChart>
      <c:dateAx>
        <c:axId val="147468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469248"/>
        <c:crosses val="autoZero"/>
        <c:auto val="1"/>
        <c:lblOffset val="100"/>
        <c:baseTimeUnit val="years"/>
      </c:dateAx>
      <c:valAx>
        <c:axId val="147469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468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103.87</c:v>
                </c:pt>
                <c:pt idx="1">
                  <c:v>104.87</c:v>
                </c:pt>
                <c:pt idx="2">
                  <c:v>102.97</c:v>
                </c:pt>
                <c:pt idx="3">
                  <c:v>102.28</c:v>
                </c:pt>
                <c:pt idx="4">
                  <c:v>108.58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02008"/>
        <c:axId val="14720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97.71</c:v>
                </c:pt>
                <c:pt idx="1">
                  <c:v>98.07</c:v>
                </c:pt>
                <c:pt idx="2">
                  <c:v>96.56</c:v>
                </c:pt>
                <c:pt idx="3">
                  <c:v>100.47</c:v>
                </c:pt>
                <c:pt idx="4">
                  <c:v>101.72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02008"/>
        <c:axId val="147202400"/>
      </c:lineChart>
      <c:dateAx>
        <c:axId val="147202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202400"/>
        <c:crosses val="autoZero"/>
        <c:auto val="1"/>
        <c:lblOffset val="100"/>
        <c:baseTimeUnit val="years"/>
      </c:dateAx>
      <c:valAx>
        <c:axId val="14720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202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204.93</c:v>
                </c:pt>
                <c:pt idx="1">
                  <c:v>202.86</c:v>
                </c:pt>
                <c:pt idx="2">
                  <c:v>206.95</c:v>
                </c:pt>
                <c:pt idx="3">
                  <c:v>204.59</c:v>
                </c:pt>
                <c:pt idx="4">
                  <c:v>192.3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66896"/>
        <c:axId val="147203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173.56</c:v>
                </c:pt>
                <c:pt idx="1">
                  <c:v>172.26</c:v>
                </c:pt>
                <c:pt idx="2">
                  <c:v>177.14</c:v>
                </c:pt>
                <c:pt idx="3">
                  <c:v>169.82</c:v>
                </c:pt>
                <c:pt idx="4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66896"/>
        <c:axId val="147203576"/>
      </c:lineChart>
      <c:dateAx>
        <c:axId val="14746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203576"/>
        <c:crosses val="autoZero"/>
        <c:auto val="1"/>
        <c:lblOffset val="100"/>
        <c:baseTimeUnit val="years"/>
      </c:dateAx>
      <c:valAx>
        <c:axId val="147203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46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1" sqref="B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栃木県　那須烏山市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A6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28005</v>
      </c>
      <c r="AJ8" s="56"/>
      <c r="AK8" s="56"/>
      <c r="AL8" s="56"/>
      <c r="AM8" s="56"/>
      <c r="AN8" s="56"/>
      <c r="AO8" s="56"/>
      <c r="AP8" s="57"/>
      <c r="AQ8" s="47">
        <f>データ!R6</f>
        <v>174.35</v>
      </c>
      <c r="AR8" s="47"/>
      <c r="AS8" s="47"/>
      <c r="AT8" s="47"/>
      <c r="AU8" s="47"/>
      <c r="AV8" s="47"/>
      <c r="AW8" s="47"/>
      <c r="AX8" s="47"/>
      <c r="AY8" s="47">
        <f>データ!S6</f>
        <v>160.63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49.11</v>
      </c>
      <c r="K10" s="47"/>
      <c r="L10" s="47"/>
      <c r="M10" s="47"/>
      <c r="N10" s="47"/>
      <c r="O10" s="47"/>
      <c r="P10" s="47"/>
      <c r="Q10" s="47"/>
      <c r="R10" s="47">
        <f>データ!O6</f>
        <v>80.58</v>
      </c>
      <c r="S10" s="47"/>
      <c r="T10" s="47"/>
      <c r="U10" s="47"/>
      <c r="V10" s="47"/>
      <c r="W10" s="47"/>
      <c r="X10" s="47"/>
      <c r="Y10" s="47"/>
      <c r="Z10" s="78">
        <f>データ!P6</f>
        <v>3866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22465</v>
      </c>
      <c r="AJ10" s="78"/>
      <c r="AK10" s="78"/>
      <c r="AL10" s="78"/>
      <c r="AM10" s="78"/>
      <c r="AN10" s="78"/>
      <c r="AO10" s="78"/>
      <c r="AP10" s="78"/>
      <c r="AQ10" s="47">
        <f>データ!U6</f>
        <v>102.75</v>
      </c>
      <c r="AR10" s="47"/>
      <c r="AS10" s="47"/>
      <c r="AT10" s="47"/>
      <c r="AU10" s="47"/>
      <c r="AV10" s="47"/>
      <c r="AW10" s="47"/>
      <c r="AX10" s="47"/>
      <c r="AY10" s="47">
        <f>データ!V6</f>
        <v>218.64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92151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栃木県　那須烏山市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49.11</v>
      </c>
      <c r="O6" s="32">
        <f t="shared" si="3"/>
        <v>80.58</v>
      </c>
      <c r="P6" s="32">
        <f t="shared" si="3"/>
        <v>3866</v>
      </c>
      <c r="Q6" s="32">
        <f t="shared" si="3"/>
        <v>28005</v>
      </c>
      <c r="R6" s="32">
        <f t="shared" si="3"/>
        <v>174.35</v>
      </c>
      <c r="S6" s="32">
        <f t="shared" si="3"/>
        <v>160.63</v>
      </c>
      <c r="T6" s="32">
        <f t="shared" si="3"/>
        <v>22465</v>
      </c>
      <c r="U6" s="32">
        <f t="shared" si="3"/>
        <v>102.75</v>
      </c>
      <c r="V6" s="32">
        <f t="shared" si="3"/>
        <v>218.64</v>
      </c>
      <c r="W6" s="33">
        <f>IF(W7="",NA(),W7)</f>
        <v>108.04</v>
      </c>
      <c r="X6" s="33">
        <f t="shared" ref="X6:AF6" si="4">IF(X7="",NA(),X7)</f>
        <v>108.88</v>
      </c>
      <c r="Y6" s="33">
        <f t="shared" si="4"/>
        <v>105.66</v>
      </c>
      <c r="Z6" s="33">
        <f t="shared" si="4"/>
        <v>105.45</v>
      </c>
      <c r="AA6" s="33">
        <f t="shared" si="4"/>
        <v>111.02</v>
      </c>
      <c r="AB6" s="33">
        <f t="shared" si="4"/>
        <v>107.37</v>
      </c>
      <c r="AC6" s="33">
        <f t="shared" si="4"/>
        <v>107.57</v>
      </c>
      <c r="AD6" s="33">
        <f t="shared" si="4"/>
        <v>106.55</v>
      </c>
      <c r="AE6" s="33">
        <f t="shared" si="4"/>
        <v>110.01</v>
      </c>
      <c r="AF6" s="33">
        <f t="shared" si="4"/>
        <v>111.21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8.5</v>
      </c>
      <c r="AN6" s="33">
        <f t="shared" si="5"/>
        <v>9.34</v>
      </c>
      <c r="AO6" s="33">
        <f t="shared" si="5"/>
        <v>9.56</v>
      </c>
      <c r="AP6" s="33">
        <f t="shared" si="5"/>
        <v>2.8</v>
      </c>
      <c r="AQ6" s="33">
        <f t="shared" si="5"/>
        <v>1.93</v>
      </c>
      <c r="AR6" s="32" t="str">
        <f>IF(AR7="","",IF(AR7="-","【-】","【"&amp;SUBSTITUTE(TEXT(AR7,"#,##0.00"),"-","△")&amp;"】"))</f>
        <v>【0.87】</v>
      </c>
      <c r="AS6" s="33">
        <f>IF(AS7="",NA(),AS7)</f>
        <v>13838.66</v>
      </c>
      <c r="AT6" s="33">
        <f t="shared" ref="AT6:BB6" si="6">IF(AT7="",NA(),AT7)</f>
        <v>17489.88</v>
      </c>
      <c r="AU6" s="33">
        <f t="shared" si="6"/>
        <v>8239.86</v>
      </c>
      <c r="AV6" s="33">
        <f t="shared" si="6"/>
        <v>357.62</v>
      </c>
      <c r="AW6" s="33">
        <f t="shared" si="6"/>
        <v>379.57</v>
      </c>
      <c r="AX6" s="33">
        <f t="shared" si="6"/>
        <v>995.5</v>
      </c>
      <c r="AY6" s="33">
        <f t="shared" si="6"/>
        <v>915.5</v>
      </c>
      <c r="AZ6" s="33">
        <f t="shared" si="6"/>
        <v>963.24</v>
      </c>
      <c r="BA6" s="33">
        <f t="shared" si="6"/>
        <v>381.53</v>
      </c>
      <c r="BB6" s="33">
        <f t="shared" si="6"/>
        <v>391.54</v>
      </c>
      <c r="BC6" s="32" t="str">
        <f>IF(BC7="","",IF(BC7="-","【-】","【"&amp;SUBSTITUTE(TEXT(BC7,"#,##0.00"),"-","△")&amp;"】"))</f>
        <v>【262.74】</v>
      </c>
      <c r="BD6" s="33">
        <f>IF(BD7="",NA(),BD7)</f>
        <v>807.95</v>
      </c>
      <c r="BE6" s="33">
        <f t="shared" ref="BE6:BM6" si="7">IF(BE7="",NA(),BE7)</f>
        <v>766.47</v>
      </c>
      <c r="BF6" s="33">
        <f t="shared" si="7"/>
        <v>706.49</v>
      </c>
      <c r="BG6" s="33">
        <f t="shared" si="7"/>
        <v>676.85</v>
      </c>
      <c r="BH6" s="33">
        <f t="shared" si="7"/>
        <v>612.74</v>
      </c>
      <c r="BI6" s="33">
        <f t="shared" si="7"/>
        <v>414.59</v>
      </c>
      <c r="BJ6" s="33">
        <f t="shared" si="7"/>
        <v>404.78</v>
      </c>
      <c r="BK6" s="33">
        <f t="shared" si="7"/>
        <v>400.38</v>
      </c>
      <c r="BL6" s="33">
        <f t="shared" si="7"/>
        <v>393.27</v>
      </c>
      <c r="BM6" s="33">
        <f t="shared" si="7"/>
        <v>386.97</v>
      </c>
      <c r="BN6" s="32" t="str">
        <f>IF(BN7="","",IF(BN7="-","【-】","【"&amp;SUBSTITUTE(TEXT(BN7,"#,##0.00"),"-","△")&amp;"】"))</f>
        <v>【276.38】</v>
      </c>
      <c r="BO6" s="33">
        <f>IF(BO7="",NA(),BO7)</f>
        <v>103.87</v>
      </c>
      <c r="BP6" s="33">
        <f t="shared" ref="BP6:BX6" si="8">IF(BP7="",NA(),BP7)</f>
        <v>104.87</v>
      </c>
      <c r="BQ6" s="33">
        <f t="shared" si="8"/>
        <v>102.97</v>
      </c>
      <c r="BR6" s="33">
        <f t="shared" si="8"/>
        <v>102.28</v>
      </c>
      <c r="BS6" s="33">
        <f t="shared" si="8"/>
        <v>108.58</v>
      </c>
      <c r="BT6" s="33">
        <f t="shared" si="8"/>
        <v>97.71</v>
      </c>
      <c r="BU6" s="33">
        <f t="shared" si="8"/>
        <v>98.07</v>
      </c>
      <c r="BV6" s="33">
        <f t="shared" si="8"/>
        <v>96.56</v>
      </c>
      <c r="BW6" s="33">
        <f t="shared" si="8"/>
        <v>100.47</v>
      </c>
      <c r="BX6" s="33">
        <f t="shared" si="8"/>
        <v>101.72</v>
      </c>
      <c r="BY6" s="32" t="str">
        <f>IF(BY7="","",IF(BY7="-","【-】","【"&amp;SUBSTITUTE(TEXT(BY7,"#,##0.00"),"-","△")&amp;"】"))</f>
        <v>【104.99】</v>
      </c>
      <c r="BZ6" s="33">
        <f>IF(BZ7="",NA(),BZ7)</f>
        <v>204.93</v>
      </c>
      <c r="CA6" s="33">
        <f t="shared" ref="CA6:CI6" si="9">IF(CA7="",NA(),CA7)</f>
        <v>202.86</v>
      </c>
      <c r="CB6" s="33">
        <f t="shared" si="9"/>
        <v>206.95</v>
      </c>
      <c r="CC6" s="33">
        <f t="shared" si="9"/>
        <v>204.59</v>
      </c>
      <c r="CD6" s="33">
        <f t="shared" si="9"/>
        <v>192.3</v>
      </c>
      <c r="CE6" s="33">
        <f t="shared" si="9"/>
        <v>173.56</v>
      </c>
      <c r="CF6" s="33">
        <f t="shared" si="9"/>
        <v>172.26</v>
      </c>
      <c r="CG6" s="33">
        <f t="shared" si="9"/>
        <v>177.14</v>
      </c>
      <c r="CH6" s="33">
        <f t="shared" si="9"/>
        <v>169.82</v>
      </c>
      <c r="CI6" s="33">
        <f t="shared" si="9"/>
        <v>168.2</v>
      </c>
      <c r="CJ6" s="32" t="str">
        <f>IF(CJ7="","",IF(CJ7="-","【-】","【"&amp;SUBSTITUTE(TEXT(CJ7,"#,##0.00"),"-","△")&amp;"】"))</f>
        <v>【163.72】</v>
      </c>
      <c r="CK6" s="33">
        <f>IF(CK7="",NA(),CK7)</f>
        <v>66.2</v>
      </c>
      <c r="CL6" s="33">
        <f t="shared" ref="CL6:CT6" si="10">IF(CL7="",NA(),CL7)</f>
        <v>64.540000000000006</v>
      </c>
      <c r="CM6" s="33">
        <f t="shared" si="10"/>
        <v>59.09</v>
      </c>
      <c r="CN6" s="33">
        <f t="shared" si="10"/>
        <v>58.01</v>
      </c>
      <c r="CO6" s="33">
        <f t="shared" si="10"/>
        <v>57.44</v>
      </c>
      <c r="CP6" s="33">
        <f t="shared" si="10"/>
        <v>55.84</v>
      </c>
      <c r="CQ6" s="33">
        <f t="shared" si="10"/>
        <v>55.68</v>
      </c>
      <c r="CR6" s="33">
        <f t="shared" si="10"/>
        <v>55.64</v>
      </c>
      <c r="CS6" s="33">
        <f t="shared" si="10"/>
        <v>55.13</v>
      </c>
      <c r="CT6" s="33">
        <f t="shared" si="10"/>
        <v>54.77</v>
      </c>
      <c r="CU6" s="32" t="str">
        <f>IF(CU7="","",IF(CU7="-","【-】","【"&amp;SUBSTITUTE(TEXT(CU7,"#,##0.00"),"-","△")&amp;"】"))</f>
        <v>【59.76】</v>
      </c>
      <c r="CV6" s="33">
        <f>IF(CV7="",NA(),CV7)</f>
        <v>62.23</v>
      </c>
      <c r="CW6" s="33">
        <f t="shared" ref="CW6:DE6" si="11">IF(CW7="",NA(),CW7)</f>
        <v>63.59</v>
      </c>
      <c r="CX6" s="33">
        <f t="shared" si="11"/>
        <v>68.53</v>
      </c>
      <c r="CY6" s="33">
        <f t="shared" si="11"/>
        <v>68.430000000000007</v>
      </c>
      <c r="CZ6" s="33">
        <f t="shared" si="11"/>
        <v>69.19</v>
      </c>
      <c r="DA6" s="33">
        <f t="shared" si="11"/>
        <v>83.11</v>
      </c>
      <c r="DB6" s="33">
        <f t="shared" si="11"/>
        <v>83.18</v>
      </c>
      <c r="DC6" s="33">
        <f t="shared" si="11"/>
        <v>83.09</v>
      </c>
      <c r="DD6" s="33">
        <f t="shared" si="11"/>
        <v>83</v>
      </c>
      <c r="DE6" s="33">
        <f t="shared" si="11"/>
        <v>82.89</v>
      </c>
      <c r="DF6" s="32" t="str">
        <f>IF(DF7="","",IF(DF7="-","【-】","【"&amp;SUBSTITUTE(TEXT(DF7,"#,##0.00"),"-","△")&amp;"】"))</f>
        <v>【89.95】</v>
      </c>
      <c r="DG6" s="33">
        <f>IF(DG7="",NA(),DG7)</f>
        <v>42.79</v>
      </c>
      <c r="DH6" s="33">
        <f t="shared" ref="DH6:DP6" si="12">IF(DH7="",NA(),DH7)</f>
        <v>43.88</v>
      </c>
      <c r="DI6" s="33">
        <f t="shared" si="12"/>
        <v>45.75</v>
      </c>
      <c r="DJ6" s="33">
        <f t="shared" si="12"/>
        <v>56.31</v>
      </c>
      <c r="DK6" s="33">
        <f t="shared" si="12"/>
        <v>58.48</v>
      </c>
      <c r="DL6" s="33">
        <f t="shared" si="12"/>
        <v>37.090000000000003</v>
      </c>
      <c r="DM6" s="33">
        <f t="shared" si="12"/>
        <v>38.07</v>
      </c>
      <c r="DN6" s="33">
        <f t="shared" si="12"/>
        <v>39.06</v>
      </c>
      <c r="DO6" s="33">
        <f t="shared" si="12"/>
        <v>46.66</v>
      </c>
      <c r="DP6" s="33">
        <f t="shared" si="12"/>
        <v>47.46</v>
      </c>
      <c r="DQ6" s="32" t="str">
        <f>IF(DQ7="","",IF(DQ7="-","【-】","【"&amp;SUBSTITUTE(TEXT(DQ7,"#,##0.00"),"-","△")&amp;"】"))</f>
        <v>【47.18】</v>
      </c>
      <c r="DR6" s="33">
        <f>IF(DR7="",NA(),DR7)</f>
        <v>0.72</v>
      </c>
      <c r="DS6" s="33">
        <f t="shared" ref="DS6:EA6" si="13">IF(DS7="",NA(),DS7)</f>
        <v>0.67</v>
      </c>
      <c r="DT6" s="33">
        <f t="shared" si="13"/>
        <v>0.48</v>
      </c>
      <c r="DU6" s="33">
        <f t="shared" si="13"/>
        <v>1.48</v>
      </c>
      <c r="DV6" s="33">
        <f t="shared" si="13"/>
        <v>2.29</v>
      </c>
      <c r="DW6" s="33">
        <f t="shared" si="13"/>
        <v>6.63</v>
      </c>
      <c r="DX6" s="33">
        <f t="shared" si="13"/>
        <v>7.73</v>
      </c>
      <c r="DY6" s="33">
        <f t="shared" si="13"/>
        <v>8.8699999999999992</v>
      </c>
      <c r="DZ6" s="33">
        <f t="shared" si="13"/>
        <v>9.85</v>
      </c>
      <c r="EA6" s="33">
        <f t="shared" si="13"/>
        <v>9.7100000000000009</v>
      </c>
      <c r="EB6" s="32" t="str">
        <f>IF(EB7="","",IF(EB7="-","【-】","【"&amp;SUBSTITUTE(TEXT(EB7,"#,##0.00"),"-","△")&amp;"】"))</f>
        <v>【13.18】</v>
      </c>
      <c r="EC6" s="33">
        <f>IF(EC7="",NA(),EC7)</f>
        <v>0.01</v>
      </c>
      <c r="ED6" s="33">
        <f t="shared" ref="ED6:EL6" si="14">IF(ED7="",NA(),ED7)</f>
        <v>0.05</v>
      </c>
      <c r="EE6" s="33">
        <f t="shared" si="14"/>
        <v>0.05</v>
      </c>
      <c r="EF6" s="33">
        <f t="shared" si="14"/>
        <v>0.16</v>
      </c>
      <c r="EG6" s="33">
        <f t="shared" si="14"/>
        <v>0.31</v>
      </c>
      <c r="EH6" s="33">
        <f t="shared" si="14"/>
        <v>0.78</v>
      </c>
      <c r="EI6" s="33">
        <f t="shared" si="14"/>
        <v>0.67</v>
      </c>
      <c r="EJ6" s="33">
        <f t="shared" si="14"/>
        <v>0.67</v>
      </c>
      <c r="EK6" s="33">
        <f t="shared" si="14"/>
        <v>0.66</v>
      </c>
      <c r="EL6" s="33">
        <f t="shared" si="14"/>
        <v>0.99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92151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49.11</v>
      </c>
      <c r="O7" s="36">
        <v>80.58</v>
      </c>
      <c r="P7" s="36">
        <v>3866</v>
      </c>
      <c r="Q7" s="36">
        <v>28005</v>
      </c>
      <c r="R7" s="36">
        <v>174.35</v>
      </c>
      <c r="S7" s="36">
        <v>160.63</v>
      </c>
      <c r="T7" s="36">
        <v>22465</v>
      </c>
      <c r="U7" s="36">
        <v>102.75</v>
      </c>
      <c r="V7" s="36">
        <v>218.64</v>
      </c>
      <c r="W7" s="36">
        <v>108.04</v>
      </c>
      <c r="X7" s="36">
        <v>108.88</v>
      </c>
      <c r="Y7" s="36">
        <v>105.66</v>
      </c>
      <c r="Z7" s="36">
        <v>105.45</v>
      </c>
      <c r="AA7" s="36">
        <v>111.02</v>
      </c>
      <c r="AB7" s="36">
        <v>107.37</v>
      </c>
      <c r="AC7" s="36">
        <v>107.57</v>
      </c>
      <c r="AD7" s="36">
        <v>106.55</v>
      </c>
      <c r="AE7" s="36">
        <v>110.01</v>
      </c>
      <c r="AF7" s="36">
        <v>111.21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8.5</v>
      </c>
      <c r="AN7" s="36">
        <v>9.34</v>
      </c>
      <c r="AO7" s="36">
        <v>9.56</v>
      </c>
      <c r="AP7" s="36">
        <v>2.8</v>
      </c>
      <c r="AQ7" s="36">
        <v>1.93</v>
      </c>
      <c r="AR7" s="36">
        <v>0.87</v>
      </c>
      <c r="AS7" s="36">
        <v>13838.66</v>
      </c>
      <c r="AT7" s="36">
        <v>17489.88</v>
      </c>
      <c r="AU7" s="36">
        <v>8239.86</v>
      </c>
      <c r="AV7" s="36">
        <v>357.62</v>
      </c>
      <c r="AW7" s="36">
        <v>379.57</v>
      </c>
      <c r="AX7" s="36">
        <v>995.5</v>
      </c>
      <c r="AY7" s="36">
        <v>915.5</v>
      </c>
      <c r="AZ7" s="36">
        <v>963.24</v>
      </c>
      <c r="BA7" s="36">
        <v>381.53</v>
      </c>
      <c r="BB7" s="36">
        <v>391.54</v>
      </c>
      <c r="BC7" s="36">
        <v>262.74</v>
      </c>
      <c r="BD7" s="36">
        <v>807.95</v>
      </c>
      <c r="BE7" s="36">
        <v>766.47</v>
      </c>
      <c r="BF7" s="36">
        <v>706.49</v>
      </c>
      <c r="BG7" s="36">
        <v>676.85</v>
      </c>
      <c r="BH7" s="36">
        <v>612.74</v>
      </c>
      <c r="BI7" s="36">
        <v>414.59</v>
      </c>
      <c r="BJ7" s="36">
        <v>404.78</v>
      </c>
      <c r="BK7" s="36">
        <v>400.38</v>
      </c>
      <c r="BL7" s="36">
        <v>393.27</v>
      </c>
      <c r="BM7" s="36">
        <v>386.97</v>
      </c>
      <c r="BN7" s="36">
        <v>276.38</v>
      </c>
      <c r="BO7" s="36">
        <v>103.87</v>
      </c>
      <c r="BP7" s="36">
        <v>104.87</v>
      </c>
      <c r="BQ7" s="36">
        <v>102.97</v>
      </c>
      <c r="BR7" s="36">
        <v>102.28</v>
      </c>
      <c r="BS7" s="36">
        <v>108.58</v>
      </c>
      <c r="BT7" s="36">
        <v>97.71</v>
      </c>
      <c r="BU7" s="36">
        <v>98.07</v>
      </c>
      <c r="BV7" s="36">
        <v>96.56</v>
      </c>
      <c r="BW7" s="36">
        <v>100.47</v>
      </c>
      <c r="BX7" s="36">
        <v>101.72</v>
      </c>
      <c r="BY7" s="36">
        <v>104.99</v>
      </c>
      <c r="BZ7" s="36">
        <v>204.93</v>
      </c>
      <c r="CA7" s="36">
        <v>202.86</v>
      </c>
      <c r="CB7" s="36">
        <v>206.95</v>
      </c>
      <c r="CC7" s="36">
        <v>204.59</v>
      </c>
      <c r="CD7" s="36">
        <v>192.3</v>
      </c>
      <c r="CE7" s="36">
        <v>173.56</v>
      </c>
      <c r="CF7" s="36">
        <v>172.26</v>
      </c>
      <c r="CG7" s="36">
        <v>177.14</v>
      </c>
      <c r="CH7" s="36">
        <v>169.82</v>
      </c>
      <c r="CI7" s="36">
        <v>168.2</v>
      </c>
      <c r="CJ7" s="36">
        <v>163.72</v>
      </c>
      <c r="CK7" s="36">
        <v>66.2</v>
      </c>
      <c r="CL7" s="36">
        <v>64.540000000000006</v>
      </c>
      <c r="CM7" s="36">
        <v>59.09</v>
      </c>
      <c r="CN7" s="36">
        <v>58.01</v>
      </c>
      <c r="CO7" s="36">
        <v>57.44</v>
      </c>
      <c r="CP7" s="36">
        <v>55.84</v>
      </c>
      <c r="CQ7" s="36">
        <v>55.68</v>
      </c>
      <c r="CR7" s="36">
        <v>55.64</v>
      </c>
      <c r="CS7" s="36">
        <v>55.13</v>
      </c>
      <c r="CT7" s="36">
        <v>54.77</v>
      </c>
      <c r="CU7" s="36">
        <v>59.76</v>
      </c>
      <c r="CV7" s="36">
        <v>62.23</v>
      </c>
      <c r="CW7" s="36">
        <v>63.59</v>
      </c>
      <c r="CX7" s="36">
        <v>68.53</v>
      </c>
      <c r="CY7" s="36">
        <v>68.430000000000007</v>
      </c>
      <c r="CZ7" s="36">
        <v>69.19</v>
      </c>
      <c r="DA7" s="36">
        <v>83.11</v>
      </c>
      <c r="DB7" s="36">
        <v>83.18</v>
      </c>
      <c r="DC7" s="36">
        <v>83.09</v>
      </c>
      <c r="DD7" s="36">
        <v>83</v>
      </c>
      <c r="DE7" s="36">
        <v>82.89</v>
      </c>
      <c r="DF7" s="36">
        <v>89.95</v>
      </c>
      <c r="DG7" s="36">
        <v>42.79</v>
      </c>
      <c r="DH7" s="36">
        <v>43.88</v>
      </c>
      <c r="DI7" s="36">
        <v>45.75</v>
      </c>
      <c r="DJ7" s="36">
        <v>56.31</v>
      </c>
      <c r="DK7" s="36">
        <v>58.48</v>
      </c>
      <c r="DL7" s="36">
        <v>37.090000000000003</v>
      </c>
      <c r="DM7" s="36">
        <v>38.07</v>
      </c>
      <c r="DN7" s="36">
        <v>39.06</v>
      </c>
      <c r="DO7" s="36">
        <v>46.66</v>
      </c>
      <c r="DP7" s="36">
        <v>47.46</v>
      </c>
      <c r="DQ7" s="36">
        <v>47.18</v>
      </c>
      <c r="DR7" s="36">
        <v>0.72</v>
      </c>
      <c r="DS7" s="36">
        <v>0.67</v>
      </c>
      <c r="DT7" s="36">
        <v>0.48</v>
      </c>
      <c r="DU7" s="36">
        <v>1.48</v>
      </c>
      <c r="DV7" s="36">
        <v>2.29</v>
      </c>
      <c r="DW7" s="36">
        <v>6.63</v>
      </c>
      <c r="DX7" s="36">
        <v>7.73</v>
      </c>
      <c r="DY7" s="36">
        <v>8.8699999999999992</v>
      </c>
      <c r="DZ7" s="36">
        <v>9.85</v>
      </c>
      <c r="EA7" s="36">
        <v>9.7100000000000009</v>
      </c>
      <c r="EB7" s="36">
        <v>13.18</v>
      </c>
      <c r="EC7" s="36">
        <v>0.01</v>
      </c>
      <c r="ED7" s="36">
        <v>0.05</v>
      </c>
      <c r="EE7" s="36">
        <v>0.05</v>
      </c>
      <c r="EF7" s="36">
        <v>0.16</v>
      </c>
      <c r="EG7" s="36">
        <v>0.31</v>
      </c>
      <c r="EH7" s="36">
        <v>0.78</v>
      </c>
      <c r="EI7" s="36">
        <v>0.67</v>
      </c>
      <c r="EJ7" s="36">
        <v>0.67</v>
      </c>
      <c r="EK7" s="36">
        <v>0.66</v>
      </c>
      <c r="EL7" s="36">
        <v>0.99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dcterms:created xsi:type="dcterms:W3CDTF">2017-02-01T08:36:54Z</dcterms:created>
  <dcterms:modified xsi:type="dcterms:W3CDTF">2017-02-17T04:53:45Z</dcterms:modified>
  <cp:category/>
</cp:coreProperties>
</file>