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<sst xmlns="http://schemas.openxmlformats.org/spreadsheetml/2006/main" count="221" uniqueCount="111">
  <si>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</si>
  <si>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</si>
  <si>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</si>
  <si>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</si>
  <si>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</si>
  <si>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</si>
  <si>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</si>
  <si>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</si>
  <si>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</si>
  <si>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</si>
  <si>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</si>
  <si>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</si>
  <si>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</si>
  <si>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</si>
  <si>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</si>
  <si>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</si>
  <si>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</si>
  <si>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</si>
  <si>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</si>
  <si>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</si>
  <si>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</si>
  <si>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</si>
  <si>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</si>
  <si>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</si>
  <si>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</si>
  <si>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</si>
  <si>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</si>
  <si>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</si>
  <si>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</si>
  <si>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</si>
  <si>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</si>
  <si>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</si>
  <si>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</si>
  <si>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</si>
  <si>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</si>
  <si>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</si>
  <si>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</si>
  <si>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</si>
  <si>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</si>
  <si>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</si>
  <si>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</si>
  <si>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</si>
  <si>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</si>
  <si>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</si>
  <si>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</si>
  <si>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</si>
  <si>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</si>
  <si>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</si>
  <si>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</si>
  <si>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</si>
  <si>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</si>
  <si>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</si>
  <si>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</si>
  <si>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</si>
  <si>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</si>
  <si>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</si>
  <si>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</si>
  <si>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</si>
  <si>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</si>
  <si>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</si>
  <si>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</si>
  <si>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</si>
  <si>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</si>
  <si>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</si>
  <si>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</si>
  <si>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</si>
  <si>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</si>
  <si>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</si>
  <si>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</si>
  <si>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</si>
  <si>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</si>
  <si>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</si>
  <si>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</si>
  <si>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</si>
  <si>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</si>
  <si>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</si>
  <si>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</si>
  <si>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</si>
  <si>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</si>
  <si>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</si>
  <si>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</si>
  <si>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</si>
  <si>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</si>
  <si>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</si>
  <si>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</si>
  <si>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</si>
  <si>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</si>
  <si>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</si>
  <si>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</si>
  <si>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</si>
  <si>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</si>
  <si>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</si>
  <si>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</si>
  <si>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</si>
  <si>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</si>
  <si>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</si>
  <si>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那須烏山市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</si>
  <si>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</si>
  <si>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</si>
  <si>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</si>
  <si>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</si>
  <si>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</si>
  <si>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</si>
  <si>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</si>
  <si>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</si>
  <si>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</si>
  <si>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</si>
  <si>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</si>
  <si>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料金見直し等を図るべきと考えられるが、公共下水道（烏山中央処理区）への接続が進まない中での料金の値上げはマイナス要因となるため、現在は一般会計繰入金に頼らざるを得ない状況である。</t>
    <rPh sb="0" eb="2">
      <t>リョウキン</t>
    </rPh>
    <rPh sb="2" eb="4">
      <t>ミナオ</t>
    </rPh>
    <rPh sb="5" eb="6">
      <t>トウ</t>
    </rPh>
    <rPh sb="7" eb="8">
      <t>ハカ</t>
    </rPh>
    <rPh sb="12" eb="13">
      <t>カンガ</t>
    </rPh>
    <rPh sb="19" eb="21">
      <t>コウキョウ</t>
    </rPh>
    <rPh sb="21" eb="24">
      <t>ゲスイドウ</t>
    </rPh>
    <rPh sb="25" eb="27">
      <t>カラスヤマ</t>
    </rPh>
    <rPh sb="27" eb="29">
      <t>チュウオウ</t>
    </rPh>
    <rPh sb="29" eb="31">
      <t>ショリ</t>
    </rPh>
    <rPh sb="31" eb="32">
      <t>ク</t>
    </rPh>
    <rPh sb="35" eb="37">
      <t>セツゾク</t>
    </rPh>
    <rPh sb="38" eb="39">
      <t>スス</t>
    </rPh>
    <rPh sb="42" eb="43">
      <t>ナカ</t>
    </rPh>
    <rPh sb="45" eb="47">
      <t>リョウキン</t>
    </rPh>
    <rPh sb="48" eb="50">
      <t>ネア</t>
    </rPh>
    <rPh sb="56" eb="58">
      <t>ヨウイン</t>
    </rPh>
    <rPh sb="64" eb="66">
      <t>ゲンザイ</t>
    </rPh>
    <rPh sb="67" eb="69">
      <t>イッパン</t>
    </rPh>
    <rPh sb="69" eb="71">
      <t>カイケイ</t>
    </rPh>
    <rPh sb="71" eb="73">
      <t>クリイレ</t>
    </rPh>
    <rPh sb="73" eb="74">
      <t>キン</t>
    </rPh>
    <rPh sb="75" eb="76">
      <t>タヨ</t>
    </rPh>
    <rPh sb="80" eb="81">
      <t>エ</t>
    </rPh>
    <rPh sb="83" eb="85">
      <t>ジョウキョウ</t>
    </rPh>
    <phoneticPr fontId="4"/>
  </si>
  <si>
    <t>平成10年3月31日供用開始のため耐用年数内ではあるが、将来的には管渠の改善等の工事が予想される。</t>
    <rPh sb="0" eb="2">
      <t>ヘイセイ</t>
    </rPh>
    <rPh sb="4" eb="5">
      <t>ネン</t>
    </rPh>
    <rPh sb="6" eb="7">
      <t>ガツ</t>
    </rPh>
    <rPh sb="9" eb="10">
      <t>ヒ</t>
    </rPh>
    <rPh sb="10" eb="12">
      <t>キョウヨウ</t>
    </rPh>
    <rPh sb="12" eb="14">
      <t>カイシ</t>
    </rPh>
    <rPh sb="17" eb="19">
      <t>タイヨウ</t>
    </rPh>
    <rPh sb="19" eb="21">
      <t>ネンスウ</t>
    </rPh>
    <rPh sb="21" eb="22">
      <t>ナイ</t>
    </rPh>
    <rPh sb="28" eb="31">
      <t>ショウライテキ</t>
    </rPh>
    <rPh sb="33" eb="34">
      <t>カン</t>
    </rPh>
    <rPh sb="34" eb="35">
      <t>キョ</t>
    </rPh>
    <rPh sb="36" eb="39">
      <t>カイゼントウ</t>
    </rPh>
    <rPh sb="40" eb="42">
      <t>コウジ</t>
    </rPh>
    <rPh sb="43" eb="45">
      <t>ヨソウ</t>
    </rPh>
    <phoneticPr fontId="4"/>
  </si>
  <si>
    <t>平成24年度全体計画変更により、現工事済み区域にて建設事業完了となっているため、普及率は人口増減のみに影響される。さらなる水洗化率の向上及び料金改定が実施されるまでは現状の状態と見込まれる。ただし、公共下水道と併せて早急な検討が必要である。</t>
    <rPh sb="0" eb="2">
      <t>ヘイセイ</t>
    </rPh>
    <rPh sb="4" eb="6">
      <t>ネンド</t>
    </rPh>
    <rPh sb="6" eb="8">
      <t>ゼンタイ</t>
    </rPh>
    <rPh sb="8" eb="10">
      <t>ケイカク</t>
    </rPh>
    <rPh sb="10" eb="12">
      <t>ヘンコウ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</si>
</sst>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423232"/>
        <c:axId val="8542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0.11</c:v>
                </c:pt>
                <c:pt idx="3">
                  <c:v>0.05</c:v>
                </c:pt>
                <c:pt idx="4">
                  <c:v>0.04</c:v>
                </c:pt>
              </c:numCache>
            </c:numRef>
          </c:val>
          <c:smooth val="0"/>
        </c:ser>
        <c:dLbls>
          <c:showLegendKey val="0"/>
          <c:showVal val="0"/>
          <c:showCatName val="0"/>
          <c:showSerName val="0"/>
          <c:showPercent val="0"/>
          <c:showBubbleSize val="0"/>
        </c:dLbls>
        <c:marker val="1"/>
        <c:smooth val="0"/>
        <c:axId val="85423232"/>
        <c:axId val="85425152"/>
      </c:lineChart>
      <c:dateAx>
        <c:axId val="85423232"/>
        <c:scaling>
          <c:orientation val="minMax"/>
        </c:scaling>
        <c:delete val="1"/>
        <c:axPos val="b"/>
        <c:numFmt formatCode="ge" sourceLinked="1"/>
        <c:majorTickMark val="none"/>
        <c:minorTickMark val="none"/>
        <c:tickLblPos val="none"/>
        <c:crossAx val="85425152"/>
        <c:crosses val="autoZero"/>
        <c:auto val="1"/>
        <c:lblOffset val="100"/>
        <c:baseTimeUnit val="years"/>
      </c:dateAx>
      <c:valAx>
        <c:axId val="854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40.54</c:v>
                </c:pt>
                <c:pt idx="1">
                  <c:v>40.69</c:v>
                </c:pt>
                <c:pt idx="2">
                  <c:v>43.23</c:v>
                </c:pt>
                <c:pt idx="3">
                  <c:v>42.77</c:v>
                </c:pt>
                <c:pt idx="4">
                  <c:v>42.23</c:v>
                </c:pt>
              </c:numCache>
            </c:numRef>
          </c:val>
        </c:ser>
        <c:dLbls>
          <c:showLegendKey val="0"/>
          <c:showVal val="0"/>
          <c:showCatName val="0"/>
          <c:showSerName val="0"/>
          <c:showPercent val="0"/>
          <c:showBubbleSize val="0"/>
        </c:dLbls>
        <c:gapWidth val="150"/>
        <c:axId val="93566464"/>
        <c:axId val="935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42.31</c:v>
                </c:pt>
                <c:pt idx="3">
                  <c:v>43.65</c:v>
                </c:pt>
                <c:pt idx="4">
                  <c:v>43.58</c:v>
                </c:pt>
              </c:numCache>
            </c:numRef>
          </c:val>
          <c:smooth val="0"/>
        </c:ser>
        <c:dLbls>
          <c:showLegendKey val="0"/>
          <c:showVal val="0"/>
          <c:showCatName val="0"/>
          <c:showSerName val="0"/>
          <c:showPercent val="0"/>
          <c:showBubbleSize val="0"/>
        </c:dLbls>
        <c:marker val="1"/>
        <c:smooth val="0"/>
        <c:axId val="93566464"/>
        <c:axId val="93568384"/>
      </c:lineChart>
      <c:dateAx>
        <c:axId val="93566464"/>
        <c:scaling>
          <c:orientation val="minMax"/>
        </c:scaling>
        <c:delete val="1"/>
        <c:axPos val="b"/>
        <c:numFmt formatCode="ge" sourceLinked="1"/>
        <c:majorTickMark val="none"/>
        <c:minorTickMark val="none"/>
        <c:tickLblPos val="none"/>
        <c:crossAx val="93568384"/>
        <c:crosses val="autoZero"/>
        <c:auto val="1"/>
        <c:lblOffset val="100"/>
        <c:baseTimeUnit val="years"/>
      </c:dateAx>
      <c:valAx>
        <c:axId val="935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87.18</c:v>
                </c:pt>
                <c:pt idx="1">
                  <c:v>87.42</c:v>
                </c:pt>
                <c:pt idx="2">
                  <c:v>87.76</c:v>
                </c:pt>
                <c:pt idx="3">
                  <c:v>87.99</c:v>
                </c:pt>
                <c:pt idx="4">
                  <c:v>88.23</c:v>
                </c:pt>
              </c:numCache>
            </c:numRef>
          </c:val>
        </c:ser>
        <c:dLbls>
          <c:showLegendKey val="0"/>
          <c:showVal val="0"/>
          <c:showCatName val="0"/>
          <c:showSerName val="0"/>
          <c:showPercent val="0"/>
          <c:showBubbleSize val="0"/>
        </c:dLbls>
        <c:gapWidth val="150"/>
        <c:axId val="93607040"/>
        <c:axId val="9360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81.3</c:v>
                </c:pt>
                <c:pt idx="3">
                  <c:v>82.2</c:v>
                </c:pt>
                <c:pt idx="4">
                  <c:v>82.35</c:v>
                </c:pt>
              </c:numCache>
            </c:numRef>
          </c:val>
          <c:smooth val="0"/>
        </c:ser>
        <c:dLbls>
          <c:showLegendKey val="0"/>
          <c:showVal val="0"/>
          <c:showCatName val="0"/>
          <c:showSerName val="0"/>
          <c:showPercent val="0"/>
          <c:showBubbleSize val="0"/>
        </c:dLbls>
        <c:marker val="1"/>
        <c:smooth val="0"/>
        <c:axId val="93607040"/>
        <c:axId val="93608960"/>
      </c:lineChart>
      <c:dateAx>
        <c:axId val="93607040"/>
        <c:scaling>
          <c:orientation val="minMax"/>
        </c:scaling>
        <c:delete val="1"/>
        <c:axPos val="b"/>
        <c:numFmt formatCode="ge" sourceLinked="1"/>
        <c:majorTickMark val="none"/>
        <c:minorTickMark val="none"/>
        <c:tickLblPos val="none"/>
        <c:crossAx val="93608960"/>
        <c:crosses val="autoZero"/>
        <c:auto val="1"/>
        <c:lblOffset val="100"/>
        <c:baseTimeUnit val="years"/>
      </c:dateAx>
      <c:valAx>
        <c:axId val="9360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0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84.68</c:v>
                </c:pt>
                <c:pt idx="1">
                  <c:v>87.04</c:v>
                </c:pt>
                <c:pt idx="2">
                  <c:v>89.68</c:v>
                </c:pt>
                <c:pt idx="3">
                  <c:v>88.05</c:v>
                </c:pt>
                <c:pt idx="4">
                  <c:v>74.239999999999995</c:v>
                </c:pt>
              </c:numCache>
            </c:numRef>
          </c:val>
        </c:ser>
        <c:dLbls>
          <c:showLegendKey val="0"/>
          <c:showVal val="0"/>
          <c:showCatName val="0"/>
          <c:showSerName val="0"/>
          <c:showPercent val="0"/>
          <c:showBubbleSize val="0"/>
        </c:dLbls>
        <c:gapWidth val="150"/>
        <c:axId val="85459712"/>
        <c:axId val="8546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459712"/>
        <c:axId val="85461632"/>
      </c:lineChart>
      <c:dateAx>
        <c:axId val="85459712"/>
        <c:scaling>
          <c:orientation val="minMax"/>
        </c:scaling>
        <c:delete val="1"/>
        <c:axPos val="b"/>
        <c:numFmt formatCode="ge" sourceLinked="1"/>
        <c:majorTickMark val="none"/>
        <c:minorTickMark val="none"/>
        <c:tickLblPos val="none"/>
        <c:crossAx val="85461632"/>
        <c:crosses val="autoZero"/>
        <c:auto val="1"/>
        <c:lblOffset val="100"/>
        <c:baseTimeUnit val="years"/>
      </c:dateAx>
      <c:valAx>
        <c:axId val="8546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500288"/>
        <c:axId val="8550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500288"/>
        <c:axId val="85502208"/>
      </c:lineChart>
      <c:dateAx>
        <c:axId val="85500288"/>
        <c:scaling>
          <c:orientation val="minMax"/>
        </c:scaling>
        <c:delete val="1"/>
        <c:axPos val="b"/>
        <c:numFmt formatCode="ge" sourceLinked="1"/>
        <c:majorTickMark val="none"/>
        <c:minorTickMark val="none"/>
        <c:tickLblPos val="none"/>
        <c:crossAx val="85502208"/>
        <c:crosses val="autoZero"/>
        <c:auto val="1"/>
        <c:lblOffset val="100"/>
        <c:baseTimeUnit val="years"/>
      </c:dateAx>
      <c:valAx>
        <c:axId val="8550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126016"/>
        <c:axId val="8712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126016"/>
        <c:axId val="87127936"/>
      </c:lineChart>
      <c:dateAx>
        <c:axId val="87126016"/>
        <c:scaling>
          <c:orientation val="minMax"/>
        </c:scaling>
        <c:delete val="1"/>
        <c:axPos val="b"/>
        <c:numFmt formatCode="ge" sourceLinked="1"/>
        <c:majorTickMark val="none"/>
        <c:minorTickMark val="none"/>
        <c:tickLblPos val="none"/>
        <c:crossAx val="87127936"/>
        <c:crosses val="autoZero"/>
        <c:auto val="1"/>
        <c:lblOffset val="100"/>
        <c:baseTimeUnit val="years"/>
      </c:dateAx>
      <c:valAx>
        <c:axId val="8712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2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128192"/>
        <c:axId val="9313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128192"/>
        <c:axId val="93130112"/>
      </c:lineChart>
      <c:dateAx>
        <c:axId val="93128192"/>
        <c:scaling>
          <c:orientation val="minMax"/>
        </c:scaling>
        <c:delete val="1"/>
        <c:axPos val="b"/>
        <c:numFmt formatCode="ge" sourceLinked="1"/>
        <c:majorTickMark val="none"/>
        <c:minorTickMark val="none"/>
        <c:tickLblPos val="none"/>
        <c:crossAx val="93130112"/>
        <c:crosses val="autoZero"/>
        <c:auto val="1"/>
        <c:lblOffset val="100"/>
        <c:baseTimeUnit val="years"/>
      </c:dateAx>
      <c:valAx>
        <c:axId val="931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169152"/>
        <c:axId val="9317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169152"/>
        <c:axId val="93171072"/>
      </c:lineChart>
      <c:dateAx>
        <c:axId val="93169152"/>
        <c:scaling>
          <c:orientation val="minMax"/>
        </c:scaling>
        <c:delete val="1"/>
        <c:axPos val="b"/>
        <c:numFmt formatCode="ge" sourceLinked="1"/>
        <c:majorTickMark val="none"/>
        <c:minorTickMark val="none"/>
        <c:tickLblPos val="none"/>
        <c:crossAx val="93171072"/>
        <c:crosses val="autoZero"/>
        <c:auto val="1"/>
        <c:lblOffset val="100"/>
        <c:baseTimeUnit val="years"/>
      </c:dateAx>
      <c:valAx>
        <c:axId val="931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7.13</c:v>
                </c:pt>
                <c:pt idx="1">
                  <c:v>11.82</c:v>
                </c:pt>
                <c:pt idx="2">
                  <c:v>10.55</c:v>
                </c:pt>
                <c:pt idx="3">
                  <c:v>9.52</c:v>
                </c:pt>
                <c:pt idx="4">
                  <c:v>8.7100000000000009</c:v>
                </c:pt>
              </c:numCache>
            </c:numRef>
          </c:val>
        </c:ser>
        <c:dLbls>
          <c:showLegendKey val="0"/>
          <c:showVal val="0"/>
          <c:showCatName val="0"/>
          <c:showSerName val="0"/>
          <c:showPercent val="0"/>
          <c:showBubbleSize val="0"/>
        </c:dLbls>
        <c:gapWidth val="150"/>
        <c:axId val="93187456"/>
        <c:axId val="9320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1622.51</c:v>
                </c:pt>
                <c:pt idx="3">
                  <c:v>1569.13</c:v>
                </c:pt>
                <c:pt idx="4">
                  <c:v>1436</c:v>
                </c:pt>
              </c:numCache>
            </c:numRef>
          </c:val>
          <c:smooth val="0"/>
        </c:ser>
        <c:dLbls>
          <c:showLegendKey val="0"/>
          <c:showVal val="0"/>
          <c:showCatName val="0"/>
          <c:showSerName val="0"/>
          <c:showPercent val="0"/>
          <c:showBubbleSize val="0"/>
        </c:dLbls>
        <c:marker val="1"/>
        <c:smooth val="0"/>
        <c:axId val="93187456"/>
        <c:axId val="93201920"/>
      </c:lineChart>
      <c:dateAx>
        <c:axId val="93187456"/>
        <c:scaling>
          <c:orientation val="minMax"/>
        </c:scaling>
        <c:delete val="1"/>
        <c:axPos val="b"/>
        <c:numFmt formatCode="ge" sourceLinked="1"/>
        <c:majorTickMark val="none"/>
        <c:minorTickMark val="none"/>
        <c:tickLblPos val="none"/>
        <c:crossAx val="93201920"/>
        <c:crosses val="autoZero"/>
        <c:auto val="1"/>
        <c:lblOffset val="100"/>
        <c:baseTimeUnit val="years"/>
      </c:dateAx>
      <c:valAx>
        <c:axId val="9320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71.23</c:v>
                </c:pt>
                <c:pt idx="1">
                  <c:v>61.92</c:v>
                </c:pt>
                <c:pt idx="2">
                  <c:v>60.74</c:v>
                </c:pt>
                <c:pt idx="3">
                  <c:v>56.27</c:v>
                </c:pt>
                <c:pt idx="4">
                  <c:v>62.38</c:v>
                </c:pt>
              </c:numCache>
            </c:numRef>
          </c:val>
        </c:ser>
        <c:dLbls>
          <c:showLegendKey val="0"/>
          <c:showVal val="0"/>
          <c:showCatName val="0"/>
          <c:showSerName val="0"/>
          <c:showPercent val="0"/>
          <c:showBubbleSize val="0"/>
        </c:dLbls>
        <c:gapWidth val="150"/>
        <c:axId val="93248512"/>
        <c:axId val="932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62.83</c:v>
                </c:pt>
                <c:pt idx="3">
                  <c:v>64.63</c:v>
                </c:pt>
                <c:pt idx="4">
                  <c:v>66.56</c:v>
                </c:pt>
              </c:numCache>
            </c:numRef>
          </c:val>
          <c:smooth val="0"/>
        </c:ser>
        <c:dLbls>
          <c:showLegendKey val="0"/>
          <c:showVal val="0"/>
          <c:showCatName val="0"/>
          <c:showSerName val="0"/>
          <c:showPercent val="0"/>
          <c:showBubbleSize val="0"/>
        </c:dLbls>
        <c:marker val="1"/>
        <c:smooth val="0"/>
        <c:axId val="93248512"/>
        <c:axId val="93250688"/>
      </c:lineChart>
      <c:dateAx>
        <c:axId val="93248512"/>
        <c:scaling>
          <c:orientation val="minMax"/>
        </c:scaling>
        <c:delete val="1"/>
        <c:axPos val="b"/>
        <c:numFmt formatCode="ge" sourceLinked="1"/>
        <c:majorTickMark val="none"/>
        <c:minorTickMark val="none"/>
        <c:tickLblPos val="none"/>
        <c:crossAx val="93250688"/>
        <c:crosses val="autoZero"/>
        <c:auto val="1"/>
        <c:lblOffset val="100"/>
        <c:baseTimeUnit val="years"/>
      </c:dateAx>
      <c:valAx>
        <c:axId val="932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204.19</c:v>
                </c:pt>
                <c:pt idx="1">
                  <c:v>235.61</c:v>
                </c:pt>
                <c:pt idx="2">
                  <c:v>242.99</c:v>
                </c:pt>
                <c:pt idx="3">
                  <c:v>256.99</c:v>
                </c:pt>
                <c:pt idx="4">
                  <c:v>242.77</c:v>
                </c:pt>
              </c:numCache>
            </c:numRef>
          </c:val>
        </c:ser>
        <c:dLbls>
          <c:showLegendKey val="0"/>
          <c:showVal val="0"/>
          <c:showCatName val="0"/>
          <c:showSerName val="0"/>
          <c:showPercent val="0"/>
          <c:showBubbleSize val="0"/>
        </c:dLbls>
        <c:gapWidth val="150"/>
        <c:axId val="93546752"/>
        <c:axId val="9355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250.43</c:v>
                </c:pt>
                <c:pt idx="3">
                  <c:v>245.75</c:v>
                </c:pt>
                <c:pt idx="4">
                  <c:v>244.29</c:v>
                </c:pt>
              </c:numCache>
            </c:numRef>
          </c:val>
          <c:smooth val="0"/>
        </c:ser>
        <c:dLbls>
          <c:showLegendKey val="0"/>
          <c:showVal val="0"/>
          <c:showCatName val="0"/>
          <c:showSerName val="0"/>
          <c:showPercent val="0"/>
          <c:showBubbleSize val="0"/>
        </c:dLbls>
        <c:marker val="1"/>
        <c:smooth val="0"/>
        <c:axId val="93546752"/>
        <c:axId val="93553024"/>
      </c:lineChart>
      <c:dateAx>
        <c:axId val="93546752"/>
        <c:scaling>
          <c:orientation val="minMax"/>
        </c:scaling>
        <c:delete val="1"/>
        <c:axPos val="b"/>
        <c:numFmt formatCode="ge" sourceLinked="1"/>
        <c:majorTickMark val="none"/>
        <c:minorTickMark val="none"/>
        <c:tickLblPos val="none"/>
        <c:crossAx val="93553024"/>
        <c:crosses val="autoZero"/>
        <c:auto val="1"/>
        <c:lblOffset val="100"/>
        <c:baseTimeUnit val="years"/>
      </c:dateAx>
      <c:valAx>
        <c:axId val="9355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52"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那須烏山市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28509</v>
      </c>
      <c r="AM8" s="64"/>
      <c r="AN8" s="64"/>
      <c r="AO8" s="64"/>
      <c r="AP8" s="64"/>
      <c r="AQ8" s="64"/>
      <c r="AR8" s="64"/>
      <c r="AS8" s="64"/>
      <c r="AT8" s="63">
        <f>データ!S6</f>
        <v>174.35</v>
      </c>
      <c r="AU8" s="63"/>
      <c r="AV8" s="63"/>
      <c r="AW8" s="63"/>
      <c r="AX8" s="63"/>
      <c r="AY8" s="63"/>
      <c r="AZ8" s="63"/>
      <c r="BA8" s="63"/>
      <c r="BB8" s="63">
        <f>データ!T6</f>
        <v>163.52000000000001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5.44</v>
      </c>
      <c r="Q10" s="63"/>
      <c r="R10" s="63"/>
      <c r="S10" s="63"/>
      <c r="T10" s="63"/>
      <c r="U10" s="63"/>
      <c r="V10" s="63"/>
      <c r="W10" s="63">
        <f>データ!P6</f>
        <v>72.540000000000006</v>
      </c>
      <c r="X10" s="63"/>
      <c r="Y10" s="63"/>
      <c r="Z10" s="63"/>
      <c r="AA10" s="63"/>
      <c r="AB10" s="63"/>
      <c r="AC10" s="63"/>
      <c r="AD10" s="64">
        <f>データ!Q6</f>
        <v>2754</v>
      </c>
      <c r="AE10" s="64"/>
      <c r="AF10" s="64"/>
      <c r="AG10" s="64"/>
      <c r="AH10" s="64"/>
      <c r="AI10" s="64"/>
      <c r="AJ10" s="64"/>
      <c r="AK10" s="2"/>
      <c r="AL10" s="64">
        <f>データ!U6</f>
        <v>1538</v>
      </c>
      <c r="AM10" s="64"/>
      <c r="AN10" s="64"/>
      <c r="AO10" s="64"/>
      <c r="AP10" s="64"/>
      <c r="AQ10" s="64"/>
      <c r="AR10" s="64"/>
      <c r="AS10" s="64"/>
      <c r="AT10" s="63">
        <f>データ!V6</f>
        <v>0.64</v>
      </c>
      <c r="AU10" s="63"/>
      <c r="AV10" s="63"/>
      <c r="AW10" s="63"/>
      <c r="AX10" s="63"/>
      <c r="AY10" s="63"/>
      <c r="AZ10" s="63"/>
      <c r="BA10" s="63"/>
      <c r="BB10" s="63">
        <f>データ!W6</f>
        <v>2403.13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92151</v>
      </c>
      <c r="D6" s="31">
        <f t="shared" si="3"/>
        <v>47</v>
      </c>
      <c r="E6" s="31">
        <f t="shared" si="3"/>
        <v>17</v>
      </c>
      <c r="F6" s="31">
        <f t="shared" si="3"/>
        <v>4</v>
      </c>
      <c r="G6" s="31">
        <f t="shared" si="3"/>
        <v>0</v>
      </c>
      <c r="H6" s="31" t="str">
        <f t="shared" si="3"/>
        <v>栃木県　那須烏山市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5.44</v>
      </c>
      <c r="P6" s="32">
        <f t="shared" si="3"/>
        <v>72.540000000000006</v>
      </c>
      <c r="Q6" s="32">
        <f t="shared" si="3"/>
        <v>2754</v>
      </c>
      <c r="R6" s="32">
        <f t="shared" si="3"/>
        <v>28509</v>
      </c>
      <c r="S6" s="32">
        <f t="shared" si="3"/>
        <v>174.35</v>
      </c>
      <c r="T6" s="32">
        <f t="shared" si="3"/>
        <v>163.52000000000001</v>
      </c>
      <c r="U6" s="32">
        <f t="shared" si="3"/>
        <v>1538</v>
      </c>
      <c r="V6" s="32">
        <f t="shared" si="3"/>
        <v>0.64</v>
      </c>
      <c r="W6" s="32">
        <f t="shared" si="3"/>
        <v>2403.13</v>
      </c>
      <c r="X6" s="33">
        <f>IF(X7="",NA(),X7)</f>
        <v>84.68</v>
      </c>
      <c r="Y6" s="33">
        <f t="shared" ref="Y6:AG6" si="4">IF(Y7="",NA(),Y7)</f>
        <v>87.04</v>
      </c>
      <c r="Z6" s="33">
        <f t="shared" si="4"/>
        <v>89.68</v>
      </c>
      <c r="AA6" s="33">
        <f t="shared" si="4"/>
        <v>88.05</v>
      </c>
      <c r="AB6" s="33">
        <f t="shared" si="4"/>
        <v>74.239999999999995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7.13</v>
      </c>
      <c r="BF6" s="33">
        <f t="shared" ref="BF6:BN6" si="7">IF(BF7="",NA(),BF7)</f>
        <v>11.82</v>
      </c>
      <c r="BG6" s="33">
        <f t="shared" si="7"/>
        <v>10.55</v>
      </c>
      <c r="BH6" s="33">
        <f t="shared" si="7"/>
        <v>9.52</v>
      </c>
      <c r="BI6" s="33">
        <f t="shared" si="7"/>
        <v>8.7100000000000009</v>
      </c>
      <c r="BJ6" s="33">
        <f t="shared" si="7"/>
        <v>1868.17</v>
      </c>
      <c r="BK6" s="33">
        <f t="shared" si="7"/>
        <v>1835.56</v>
      </c>
      <c r="BL6" s="33">
        <f t="shared" si="7"/>
        <v>1622.51</v>
      </c>
      <c r="BM6" s="33">
        <f t="shared" si="7"/>
        <v>1569.13</v>
      </c>
      <c r="BN6" s="33">
        <f t="shared" si="7"/>
        <v>1436</v>
      </c>
      <c r="BO6" s="32" t="str">
        <f>IF(BO7="","",IF(BO7="-","【-】","【"&amp;SUBSTITUTE(TEXT(BO7,"#,##0.00"),"-","△")&amp;"】"))</f>
        <v>【1,479.31】</v>
      </c>
      <c r="BP6" s="33">
        <f>IF(BP7="",NA(),BP7)</f>
        <v>71.23</v>
      </c>
      <c r="BQ6" s="33">
        <f t="shared" ref="BQ6:BY6" si="8">IF(BQ7="",NA(),BQ7)</f>
        <v>61.92</v>
      </c>
      <c r="BR6" s="33">
        <f t="shared" si="8"/>
        <v>60.74</v>
      </c>
      <c r="BS6" s="33">
        <f t="shared" si="8"/>
        <v>56.27</v>
      </c>
      <c r="BT6" s="33">
        <f t="shared" si="8"/>
        <v>62.38</v>
      </c>
      <c r="BU6" s="33">
        <f t="shared" si="8"/>
        <v>55.15</v>
      </c>
      <c r="BV6" s="33">
        <f t="shared" si="8"/>
        <v>52.89</v>
      </c>
      <c r="BW6" s="33">
        <f t="shared" si="8"/>
        <v>62.83</v>
      </c>
      <c r="BX6" s="33">
        <f t="shared" si="8"/>
        <v>64.63</v>
      </c>
      <c r="BY6" s="33">
        <f t="shared" si="8"/>
        <v>66.56</v>
      </c>
      <c r="BZ6" s="32" t="str">
        <f>IF(BZ7="","",IF(BZ7="-","【-】","【"&amp;SUBSTITUTE(TEXT(BZ7,"#,##0.00"),"-","△")&amp;"】"))</f>
        <v>【63.50】</v>
      </c>
      <c r="CA6" s="33">
        <f>IF(CA7="",NA(),CA7)</f>
        <v>204.19</v>
      </c>
      <c r="CB6" s="33">
        <f t="shared" ref="CB6:CJ6" si="9">IF(CB7="",NA(),CB7)</f>
        <v>235.61</v>
      </c>
      <c r="CC6" s="33">
        <f t="shared" si="9"/>
        <v>242.99</v>
      </c>
      <c r="CD6" s="33">
        <f t="shared" si="9"/>
        <v>256.99</v>
      </c>
      <c r="CE6" s="33">
        <f t="shared" si="9"/>
        <v>242.77</v>
      </c>
      <c r="CF6" s="33">
        <f t="shared" si="9"/>
        <v>283.05</v>
      </c>
      <c r="CG6" s="33">
        <f t="shared" si="9"/>
        <v>300.52</v>
      </c>
      <c r="CH6" s="33">
        <f t="shared" si="9"/>
        <v>250.43</v>
      </c>
      <c r="CI6" s="33">
        <f t="shared" si="9"/>
        <v>245.75</v>
      </c>
      <c r="CJ6" s="33">
        <f t="shared" si="9"/>
        <v>244.29</v>
      </c>
      <c r="CK6" s="32" t="str">
        <f>IF(CK7="","",IF(CK7="-","【-】","【"&amp;SUBSTITUTE(TEXT(CK7,"#,##0.00"),"-","△")&amp;"】"))</f>
        <v>【253.12】</v>
      </c>
      <c r="CL6" s="33">
        <f>IF(CL7="",NA(),CL7)</f>
        <v>40.54</v>
      </c>
      <c r="CM6" s="33">
        <f t="shared" ref="CM6:CU6" si="10">IF(CM7="",NA(),CM7)</f>
        <v>40.69</v>
      </c>
      <c r="CN6" s="33">
        <f t="shared" si="10"/>
        <v>43.23</v>
      </c>
      <c r="CO6" s="33">
        <f t="shared" si="10"/>
        <v>42.77</v>
      </c>
      <c r="CP6" s="33">
        <f t="shared" si="10"/>
        <v>42.23</v>
      </c>
      <c r="CQ6" s="33">
        <f t="shared" si="10"/>
        <v>36.18</v>
      </c>
      <c r="CR6" s="33">
        <f t="shared" si="10"/>
        <v>36.799999999999997</v>
      </c>
      <c r="CS6" s="33">
        <f t="shared" si="10"/>
        <v>42.31</v>
      </c>
      <c r="CT6" s="33">
        <f t="shared" si="10"/>
        <v>43.65</v>
      </c>
      <c r="CU6" s="33">
        <f t="shared" si="10"/>
        <v>43.58</v>
      </c>
      <c r="CV6" s="32" t="str">
        <f>IF(CV7="","",IF(CV7="-","【-】","【"&amp;SUBSTITUTE(TEXT(CV7,"#,##0.00"),"-","△")&amp;"】"))</f>
        <v>【41.06】</v>
      </c>
      <c r="CW6" s="33">
        <f>IF(CW7="",NA(),CW7)</f>
        <v>87.18</v>
      </c>
      <c r="CX6" s="33">
        <f t="shared" ref="CX6:DF6" si="11">IF(CX7="",NA(),CX7)</f>
        <v>87.42</v>
      </c>
      <c r="CY6" s="33">
        <f t="shared" si="11"/>
        <v>87.76</v>
      </c>
      <c r="CZ6" s="33">
        <f t="shared" si="11"/>
        <v>87.99</v>
      </c>
      <c r="DA6" s="33">
        <f t="shared" si="11"/>
        <v>88.23</v>
      </c>
      <c r="DB6" s="33">
        <f t="shared" si="11"/>
        <v>72.14</v>
      </c>
      <c r="DC6" s="33">
        <f t="shared" si="11"/>
        <v>71.62</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0.11</v>
      </c>
      <c r="EL6" s="33">
        <f t="shared" si="14"/>
        <v>0.05</v>
      </c>
      <c r="EM6" s="33">
        <f t="shared" si="14"/>
        <v>0.04</v>
      </c>
      <c r="EN6" s="32" t="str">
        <f>IF(EN7="","",IF(EN7="-","【-】","【"&amp;SUBSTITUTE(TEXT(EN7,"#,##0.00"),"-","△")&amp;"】"))</f>
        <v>【0.05】</v>
      </c>
    </row>
    <row r="7" spans="1:144" s="34" customFormat="1">
      <c r="A7" s="26"/>
      <c r="B7" s="35">
        <v>2014</v>
      </c>
      <c r="C7" s="35">
        <v>92151</v>
      </c>
      <c r="D7" s="35">
        <v>47</v>
      </c>
      <c r="E7" s="35">
        <v>17</v>
      </c>
      <c r="F7" s="35">
        <v>4</v>
      </c>
      <c r="G7" s="35">
        <v>0</v>
      </c>
      <c r="H7" s="35" t="s">
        <v>96</v>
      </c>
      <c r="I7" s="35" t="s">
        <v>97</v>
      </c>
      <c r="J7" s="35" t="s">
        <v>98</v>
      </c>
      <c r="K7" s="35" t="s">
        <v>99</v>
      </c>
      <c r="L7" s="35" t="s">
        <v>100</v>
      </c>
      <c r="M7" s="36" t="s">
        <v>101</v>
      </c>
      <c r="N7" s="36" t="s">
        <v>102</v>
      </c>
      <c r="O7" s="36">
        <v>5.44</v>
      </c>
      <c r="P7" s="36">
        <v>72.540000000000006</v>
      </c>
      <c r="Q7" s="36">
        <v>2754</v>
      </c>
      <c r="R7" s="36">
        <v>28509</v>
      </c>
      <c r="S7" s="36">
        <v>174.35</v>
      </c>
      <c r="T7" s="36">
        <v>163.52000000000001</v>
      </c>
      <c r="U7" s="36">
        <v>1538</v>
      </c>
      <c r="V7" s="36">
        <v>0.64</v>
      </c>
      <c r="W7" s="36">
        <v>2403.13</v>
      </c>
      <c r="X7" s="36">
        <v>84.68</v>
      </c>
      <c r="Y7" s="36">
        <v>87.04</v>
      </c>
      <c r="Z7" s="36">
        <v>89.68</v>
      </c>
      <c r="AA7" s="36">
        <v>88.05</v>
      </c>
      <c r="AB7" s="36">
        <v>74.239999999999995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7.13</v>
      </c>
      <c r="BF7" s="36">
        <v>11.82</v>
      </c>
      <c r="BG7" s="36">
        <v>10.55</v>
      </c>
      <c r="BH7" s="36">
        <v>9.52</v>
      </c>
      <c r="BI7" s="36">
        <v>8.7100000000000009</v>
      </c>
      <c r="BJ7" s="36">
        <v>1868.17</v>
      </c>
      <c r="BK7" s="36">
        <v>1835.56</v>
      </c>
      <c r="BL7" s="36">
        <v>1622.51</v>
      </c>
      <c r="BM7" s="36">
        <v>1569.13</v>
      </c>
      <c r="BN7" s="36">
        <v>1436</v>
      </c>
      <c r="BO7" s="36">
        <v>1479.31</v>
      </c>
      <c r="BP7" s="36">
        <v>71.23</v>
      </c>
      <c r="BQ7" s="36">
        <v>61.92</v>
      </c>
      <c r="BR7" s="36">
        <v>60.74</v>
      </c>
      <c r="BS7" s="36">
        <v>56.27</v>
      </c>
      <c r="BT7" s="36">
        <v>62.38</v>
      </c>
      <c r="BU7" s="36">
        <v>55.15</v>
      </c>
      <c r="BV7" s="36">
        <v>52.89</v>
      </c>
      <c r="BW7" s="36">
        <v>62.83</v>
      </c>
      <c r="BX7" s="36">
        <v>64.63</v>
      </c>
      <c r="BY7" s="36">
        <v>66.56</v>
      </c>
      <c r="BZ7" s="36">
        <v>63.5</v>
      </c>
      <c r="CA7" s="36">
        <v>204.19</v>
      </c>
      <c r="CB7" s="36">
        <v>235.61</v>
      </c>
      <c r="CC7" s="36">
        <v>242.99</v>
      </c>
      <c r="CD7" s="36">
        <v>256.99</v>
      </c>
      <c r="CE7" s="36">
        <v>242.77</v>
      </c>
      <c r="CF7" s="36">
        <v>283.05</v>
      </c>
      <c r="CG7" s="36">
        <v>300.52</v>
      </c>
      <c r="CH7" s="36">
        <v>250.43</v>
      </c>
      <c r="CI7" s="36">
        <v>245.75</v>
      </c>
      <c r="CJ7" s="36">
        <v>244.29</v>
      </c>
      <c r="CK7" s="36">
        <v>253.12</v>
      </c>
      <c r="CL7" s="36">
        <v>40.54</v>
      </c>
      <c r="CM7" s="36">
        <v>40.69</v>
      </c>
      <c r="CN7" s="36">
        <v>43.23</v>
      </c>
      <c r="CO7" s="36">
        <v>42.77</v>
      </c>
      <c r="CP7" s="36">
        <v>42.23</v>
      </c>
      <c r="CQ7" s="36">
        <v>36.18</v>
      </c>
      <c r="CR7" s="36">
        <v>36.799999999999997</v>
      </c>
      <c r="CS7" s="36">
        <v>42.31</v>
      </c>
      <c r="CT7" s="36">
        <v>43.65</v>
      </c>
      <c r="CU7" s="36">
        <v>43.58</v>
      </c>
      <c r="CV7" s="36">
        <v>41.06</v>
      </c>
      <c r="CW7" s="36">
        <v>87.18</v>
      </c>
      <c r="CX7" s="36">
        <v>87.42</v>
      </c>
      <c r="CY7" s="36">
        <v>87.76</v>
      </c>
      <c r="CZ7" s="36">
        <v>87.99</v>
      </c>
      <c r="DA7" s="36">
        <v>88.23</v>
      </c>
      <c r="DB7" s="36">
        <v>72.14</v>
      </c>
      <c r="DC7" s="36">
        <v>71.62</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那須烏山市役所</cp:lastModifiedBy>
  <dcterms:created xsi:type="dcterms:W3CDTF">2016-02-03T09:02:09Z</dcterms:created>
  <dcterms:modified xsi:type="dcterms:W3CDTF">2016-02-16T04:50:03Z</dcterms:modified>
</cp:coreProperties>
</file>