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5下水（特環）\"/>
    </mc:Choice>
  </mc:AlternateContent>
  <workbookProtection workbookAlgorithmName="SHA-512" workbookHashValue="NiPDSGqn3c5xChwqsnpUdzFKanHMSuEAbhKsTGXTAvtM+nu/eQ4ukDHrYcGgGMW7U7hfnAFk0fovt2PAXMmiMg==" workbookSaltValue="5k3dJoUXVZBV23YizfqD5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<sst xmlns="http://schemas.openxmlformats.org/spreadsheetml/2006/main" count="240" uniqueCount="126">
  <si>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</si>
  <si>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</si>
  <si>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</si>
  <si>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</si>
  <si>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</si>
  <si>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</si>
  <si>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</si>
  <si>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</si>
  <si>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</si>
  <si>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</si>
  <si>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</si>
  <si>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</si>
  <si>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</si>
  <si>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</si>
  <si>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</si>
  <si>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</si>
  <si>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</si>
  <si>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</si>
  <si>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</si>
  <si>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</si>
  <si>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</si>
  <si>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</si>
  <si>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</si>
  <si>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</si>
  <si>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</si>
  <si>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</si>
  <si>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</si>
  <si>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</si>
  <si>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</si>
  <si>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</si>
  <si>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</si>
  <si>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</si>
  <si>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</si>
  <si>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</si>
  <si>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</si>
  <si>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</si>
  <si>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</si>
  <si>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</si>
  <si>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</si>
  <si>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</si>
  <si>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</si>
  <si>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</si>
  <si>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</si>
  <si>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</si>
  <si>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</si>
  <si>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</si>
  <si>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</si>
  <si>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</si>
  <si>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</si>
  <si>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</si>
  <si>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</si>
  <si>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</si>
  <si>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</si>
  <si>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</si>
  <si>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</si>
  <si>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</si>
  <si>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</si>
  <si>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</si>
  <si>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</si>
  <si>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</si>
  <si>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</si>
  <si>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</si>
  <si>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</si>
  <si>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</si>
  <si>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</si>
  <si>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</si>
  <si>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</si>
  <si>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</si>
  <si>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</si>
  <si>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</si>
  <si>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</si>
  <si>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</si>
  <si>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</si>
  <si>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</si>
  <si>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</si>
  <si>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</si>
  <si>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</si>
  <si>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</si>
  <si>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</si>
  <si>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</si>
  <si>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</si>
  <si>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</si>
  <si>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</si>
  <si>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</si>
  <si>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</si>
  <si>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</si>
  <si>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</si>
  <si>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</si>
  <si>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</si>
  <si>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</si>
  <si>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</si>
  <si>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</si>
  <si>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</si>
  <si>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</si>
  <si>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</si>
  <si>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</si>
  <si>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</si>
  <si>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</si>
  <si>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</si>
  <si>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</si>
  <si>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</si>
  <si>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</si>
  <si>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</si>
  <si>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</si>
  <si>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</si>
  <si>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</si>
  <si>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</si>
  <si>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</si>
  <si>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</si>
  <si>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</si>
  <si>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</si>
  <si>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</si>
  <si>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</si>
  <si>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</si>
  <si>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</si>
  <si>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</si>
  <si>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</si>
  <si>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</si>
  <si>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</si>
  <si>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</si>
  <si>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</si>
  <si>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</si>
  <si>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</si>
  <si>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24年度全体計画変更により、現工事済み区域にて建設事業完了となっているが、さらなる水洗化率の向上及び料金改定が実施されるまでは、現状の状態と見込まれる。ただし、公共下水道と併せて早急な検討が必要である。
・将来的に予想される、施設及び管渠の改築更新等については、計画性をもって対応していく必要がある。</t>
    <rPh sb="1" eb="3">
      <t>ヘイセイ</t>
    </rPh>
    <rPh sb="5" eb="6">
      <t>ネン</t>
    </rPh>
    <rPh sb="6" eb="7">
      <t>ド</t>
    </rPh>
    <rPh sb="7" eb="9">
      <t>ゼンタイ</t>
    </rPh>
    <rPh sb="9" eb="11">
      <t>ケイカク</t>
    </rPh>
    <rPh sb="11" eb="13">
      <t>ヘンコウ</t>
    </rPh>
    <rPh sb="106" eb="109">
      <t>ショウライテキ</t>
    </rPh>
    <rPh sb="110" eb="112">
      <t>ヨソウ</t>
    </rPh>
    <rPh sb="116" eb="118">
      <t>シセツ</t>
    </rPh>
    <rPh sb="118" eb="119">
      <t>オヨ</t>
    </rPh>
    <rPh sb="120" eb="121">
      <t>カン</t>
    </rPh>
    <rPh sb="121" eb="122">
      <t>キョ</t>
    </rPh>
    <rPh sb="123" eb="125">
      <t>カイチク</t>
    </rPh>
    <rPh sb="125" eb="127">
      <t>コウシン</t>
    </rPh>
    <rPh sb="127" eb="128">
      <t>トウ</t>
    </rPh>
    <rPh sb="134" eb="137">
      <t>ケイカクセイ</t>
    </rPh>
    <rPh sb="141" eb="143">
      <t>タイオウ</t>
    </rPh>
    <rPh sb="147" eb="149">
      <t>ヒツヨウ</t>
    </rPh>
    <phoneticPr fontId="4"/>
  </si>
  <si>
    <t>料金見直し等を図るべきと考えるが、公共下水道
（烏山中央処理区）への接続が進まない中での料金値上げは水洗化を勧めるうえでのマイナス要因となるため、現在は一般会計繰入金に頼らざるを得ない状況である。</t>
    <rPh sb="0" eb="2">
      <t>リョウキン</t>
    </rPh>
    <rPh sb="2" eb="4">
      <t>ミナオ</t>
    </rPh>
    <rPh sb="5" eb="6">
      <t>トウ</t>
    </rPh>
    <rPh sb="7" eb="8">
      <t>ハカ</t>
    </rPh>
    <rPh sb="12" eb="13">
      <t>カンガ</t>
    </rPh>
    <rPh sb="17" eb="19">
      <t>コウキョウ</t>
    </rPh>
    <rPh sb="19" eb="22">
      <t>ゲスイドウ</t>
    </rPh>
    <rPh sb="24" eb="26">
      <t>カラスヤマ</t>
    </rPh>
    <rPh sb="26" eb="28">
      <t>チュウオウ</t>
    </rPh>
    <rPh sb="28" eb="30">
      <t>ショリ</t>
    </rPh>
    <rPh sb="30" eb="31">
      <t>ク</t>
    </rPh>
    <rPh sb="34" eb="36">
      <t>セツゾク</t>
    </rPh>
    <rPh sb="37" eb="38">
      <t>スス</t>
    </rPh>
    <rPh sb="41" eb="42">
      <t>ナカ</t>
    </rPh>
    <rPh sb="44" eb="46">
      <t>リョウキン</t>
    </rPh>
    <rPh sb="46" eb="48">
      <t>ネア</t>
    </rPh>
    <rPh sb="50" eb="53">
      <t>スイセンカ</t>
    </rPh>
    <rPh sb="54" eb="55">
      <t>スス</t>
    </rPh>
    <rPh sb="65" eb="67">
      <t>ヨウイン</t>
    </rPh>
    <rPh sb="73" eb="75">
      <t>ゲンザイ</t>
    </rPh>
    <rPh sb="76" eb="78">
      <t>イッパン</t>
    </rPh>
    <rPh sb="78" eb="80">
      <t>カイケイ</t>
    </rPh>
    <rPh sb="80" eb="82">
      <t>クリイレ</t>
    </rPh>
    <rPh sb="82" eb="83">
      <t>キン</t>
    </rPh>
    <rPh sb="84" eb="85">
      <t>タヨ</t>
    </rPh>
    <rPh sb="89" eb="90">
      <t>エ</t>
    </rPh>
    <rPh sb="92" eb="94">
      <t>ジョウキョウ</t>
    </rPh>
    <phoneticPr fontId="15"/>
  </si>
  <si>
    <t>平成10年3月31日供用開始のため、耐用年数内ではあるが、将来的には改善等の高額な工事が予想される。平成32年度より、ストックマネジメントの導入を目指している。</t>
    <rPh sb="0" eb="2">
      <t>ヘイセイ</t>
    </rPh>
    <rPh sb="4" eb="5">
      <t>ネン</t>
    </rPh>
    <rPh sb="6" eb="7">
      <t>ガツ</t>
    </rPh>
    <rPh sb="9" eb="10">
      <t>ヒ</t>
    </rPh>
    <rPh sb="10" eb="12">
      <t>キョウヨウ</t>
    </rPh>
    <rPh sb="12" eb="14">
      <t>カイシ</t>
    </rPh>
    <rPh sb="18" eb="20">
      <t>タイヨウ</t>
    </rPh>
    <rPh sb="20" eb="22">
      <t>ネンスウ</t>
    </rPh>
    <rPh sb="22" eb="23">
      <t>ナイ</t>
    </rPh>
    <rPh sb="29" eb="32">
      <t>ショウライテキ</t>
    </rPh>
    <rPh sb="34" eb="36">
      <t>カイゼン</t>
    </rPh>
    <rPh sb="36" eb="37">
      <t>トウ</t>
    </rPh>
    <rPh sb="38" eb="40">
      <t>コウガク</t>
    </rPh>
    <rPh sb="41" eb="43">
      <t>コウジ</t>
    </rPh>
    <rPh sb="44" eb="46">
      <t>ヨソウ</t>
    </rPh>
    <rPh sb="50" eb="52">
      <t>ヘイセイ</t>
    </rPh>
    <rPh sb="54" eb="56">
      <t>ネンド</t>
    </rPh>
    <rPh sb="70" eb="72">
      <t>ドウニュウ</t>
    </rPh>
    <rPh sb="73" eb="75">
      <t>メザ</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</si>
</sst>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0D-4162-ABCE-3F0F40B9A27E}"/>
            </c:ext>
          </c:extLst>
        </c:ser>
        <c:dLbls>
          <c:showLegendKey val="0"/>
          <c:showVal val="0"/>
          <c:showCatName val="0"/>
          <c:showSerName val="0"/>
          <c:showPercent val="0"/>
          <c:showBubbleSize val="0"/>
        </c:dLbls>
        <c:gapWidth val="150"/>
        <c:axId val="111915088"/>
        <c:axId val="17333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4D0D-4162-ABCE-3F0F40B9A27E}"/>
            </c:ext>
          </c:extLst>
        </c:ser>
        <c:dLbls>
          <c:showLegendKey val="0"/>
          <c:showVal val="0"/>
          <c:showCatName val="0"/>
          <c:showSerName val="0"/>
          <c:showPercent val="0"/>
          <c:showBubbleSize val="0"/>
        </c:dLbls>
        <c:marker val="1"/>
        <c:smooth val="0"/>
        <c:axId val="111915088"/>
        <c:axId val="173334344"/>
      </c:lineChart>
      <c:dateAx>
        <c:axId val="111915088"/>
        <c:scaling>
          <c:orientation val="minMax"/>
        </c:scaling>
        <c:delete val="1"/>
        <c:axPos val="b"/>
        <c:numFmt formatCode="ge" sourceLinked="1"/>
        <c:majorTickMark val="none"/>
        <c:minorTickMark val="none"/>
        <c:tickLblPos val="none"/>
        <c:crossAx val="173334344"/>
        <c:crosses val="autoZero"/>
        <c:auto val="1"/>
        <c:lblOffset val="100"/>
        <c:baseTimeUnit val="years"/>
      </c:dateAx>
      <c:valAx>
        <c:axId val="17333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1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42.77</c:v>
                </c:pt>
                <c:pt idx="1">
                  <c:v>42.23</c:v>
                </c:pt>
                <c:pt idx="2">
                  <c:v>33</c:v>
                </c:pt>
                <c:pt idx="3">
                  <c:v>34.92</c:v>
                </c:pt>
                <c:pt idx="4">
                  <c:v>36</c:v>
                </c:pt>
              </c:numCache>
            </c:numRef>
          </c:val>
          <c:extLst xmlns:c16r2="http://schemas.microsoft.com/office/drawing/2015/06/chart">
            <c:ext xmlns:c16="http://schemas.microsoft.com/office/drawing/2014/chart" uri="{C3380CC4-5D6E-409C-BE32-E72D297353CC}">
              <c16:uniqueId val="{00000000-28B6-4F1F-BB20-3541B38994E2}"/>
            </c:ext>
          </c:extLst>
        </c:ser>
        <c:dLbls>
          <c:showLegendKey val="0"/>
          <c:showVal val="0"/>
          <c:showCatName val="0"/>
          <c:showSerName val="0"/>
          <c:showPercent val="0"/>
          <c:showBubbleSize val="0"/>
        </c:dLbls>
        <c:gapWidth val="150"/>
        <c:axId val="174017464"/>
        <c:axId val="17401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28B6-4F1F-BB20-3541B38994E2}"/>
            </c:ext>
          </c:extLst>
        </c:ser>
        <c:dLbls>
          <c:showLegendKey val="0"/>
          <c:showVal val="0"/>
          <c:showCatName val="0"/>
          <c:showSerName val="0"/>
          <c:showPercent val="0"/>
          <c:showBubbleSize val="0"/>
        </c:dLbls>
        <c:marker val="1"/>
        <c:smooth val="0"/>
        <c:axId val="174017464"/>
        <c:axId val="174017856"/>
      </c:lineChart>
      <c:dateAx>
        <c:axId val="174017464"/>
        <c:scaling>
          <c:orientation val="minMax"/>
        </c:scaling>
        <c:delete val="1"/>
        <c:axPos val="b"/>
        <c:numFmt formatCode="ge" sourceLinked="1"/>
        <c:majorTickMark val="none"/>
        <c:minorTickMark val="none"/>
        <c:tickLblPos val="none"/>
        <c:crossAx val="174017856"/>
        <c:crosses val="autoZero"/>
        <c:auto val="1"/>
        <c:lblOffset val="100"/>
        <c:baseTimeUnit val="years"/>
      </c:dateAx>
      <c:valAx>
        <c:axId val="17401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1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87.99</c:v>
                </c:pt>
                <c:pt idx="1">
                  <c:v>88.23</c:v>
                </c:pt>
                <c:pt idx="2">
                  <c:v>89.26</c:v>
                </c:pt>
                <c:pt idx="3">
                  <c:v>89.46</c:v>
                </c:pt>
                <c:pt idx="4">
                  <c:v>89.51</c:v>
                </c:pt>
              </c:numCache>
            </c:numRef>
          </c:val>
          <c:extLst xmlns:c16r2="http://schemas.microsoft.com/office/drawing/2015/06/chart">
            <c:ext xmlns:c16="http://schemas.microsoft.com/office/drawing/2014/chart" uri="{C3380CC4-5D6E-409C-BE32-E72D297353CC}">
              <c16:uniqueId val="{00000000-0C25-40B5-A216-03055E83F602}"/>
            </c:ext>
          </c:extLst>
        </c:ser>
        <c:dLbls>
          <c:showLegendKey val="0"/>
          <c:showVal val="0"/>
          <c:showCatName val="0"/>
          <c:showSerName val="0"/>
          <c:showPercent val="0"/>
          <c:showBubbleSize val="0"/>
        </c:dLbls>
        <c:gapWidth val="150"/>
        <c:axId val="174532920"/>
        <c:axId val="17453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0C25-40B5-A216-03055E83F602}"/>
            </c:ext>
          </c:extLst>
        </c:ser>
        <c:dLbls>
          <c:showLegendKey val="0"/>
          <c:showVal val="0"/>
          <c:showCatName val="0"/>
          <c:showSerName val="0"/>
          <c:showPercent val="0"/>
          <c:showBubbleSize val="0"/>
        </c:dLbls>
        <c:marker val="1"/>
        <c:smooth val="0"/>
        <c:axId val="174532920"/>
        <c:axId val="174533312"/>
      </c:lineChart>
      <c:dateAx>
        <c:axId val="174532920"/>
        <c:scaling>
          <c:orientation val="minMax"/>
        </c:scaling>
        <c:delete val="1"/>
        <c:axPos val="b"/>
        <c:numFmt formatCode="ge" sourceLinked="1"/>
        <c:majorTickMark val="none"/>
        <c:minorTickMark val="none"/>
        <c:tickLblPos val="none"/>
        <c:crossAx val="174533312"/>
        <c:crosses val="autoZero"/>
        <c:auto val="1"/>
        <c:lblOffset val="100"/>
        <c:baseTimeUnit val="years"/>
      </c:dateAx>
      <c:valAx>
        <c:axId val="1745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3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88.05</c:v>
                </c:pt>
                <c:pt idx="1">
                  <c:v>74.239999999999995</c:v>
                </c:pt>
                <c:pt idx="2">
                  <c:v>92.62</c:v>
                </c:pt>
                <c:pt idx="3">
                  <c:v>78</c:v>
                </c:pt>
                <c:pt idx="4">
                  <c:v>91.79</c:v>
                </c:pt>
              </c:numCache>
            </c:numRef>
          </c:val>
          <c:extLst xmlns:c16r2="http://schemas.microsoft.com/office/drawing/2015/06/chart">
            <c:ext xmlns:c16="http://schemas.microsoft.com/office/drawing/2014/chart" uri="{C3380CC4-5D6E-409C-BE32-E72D297353CC}">
              <c16:uniqueId val="{00000000-49B7-4604-B8FE-881702F0D1BE}"/>
            </c:ext>
          </c:extLst>
        </c:ser>
        <c:dLbls>
          <c:showLegendKey val="0"/>
          <c:showVal val="0"/>
          <c:showCatName val="0"/>
          <c:showSerName val="0"/>
          <c:showPercent val="0"/>
          <c:showBubbleSize val="0"/>
        </c:dLbls>
        <c:gapWidth val="150"/>
        <c:axId val="174031408"/>
        <c:axId val="17371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B7-4604-B8FE-881702F0D1BE}"/>
            </c:ext>
          </c:extLst>
        </c:ser>
        <c:dLbls>
          <c:showLegendKey val="0"/>
          <c:showVal val="0"/>
          <c:showCatName val="0"/>
          <c:showSerName val="0"/>
          <c:showPercent val="0"/>
          <c:showBubbleSize val="0"/>
        </c:dLbls>
        <c:marker val="1"/>
        <c:smooth val="0"/>
        <c:axId val="174031408"/>
        <c:axId val="173711744"/>
      </c:lineChart>
      <c:dateAx>
        <c:axId val="174031408"/>
        <c:scaling>
          <c:orientation val="minMax"/>
        </c:scaling>
        <c:delete val="1"/>
        <c:axPos val="b"/>
        <c:numFmt formatCode="ge" sourceLinked="1"/>
        <c:majorTickMark val="none"/>
        <c:minorTickMark val="none"/>
        <c:tickLblPos val="none"/>
        <c:crossAx val="173711744"/>
        <c:crosses val="autoZero"/>
        <c:auto val="1"/>
        <c:lblOffset val="100"/>
        <c:baseTimeUnit val="years"/>
      </c:dateAx>
      <c:valAx>
        <c:axId val="1737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3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63-41D0-9278-6CE7C8B38FD0}"/>
            </c:ext>
          </c:extLst>
        </c:ser>
        <c:dLbls>
          <c:showLegendKey val="0"/>
          <c:showVal val="0"/>
          <c:showCatName val="0"/>
          <c:showSerName val="0"/>
          <c:showPercent val="0"/>
          <c:showBubbleSize val="0"/>
        </c:dLbls>
        <c:gapWidth val="150"/>
        <c:axId val="173812568"/>
        <c:axId val="17361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63-41D0-9278-6CE7C8B38FD0}"/>
            </c:ext>
          </c:extLst>
        </c:ser>
        <c:dLbls>
          <c:showLegendKey val="0"/>
          <c:showVal val="0"/>
          <c:showCatName val="0"/>
          <c:showSerName val="0"/>
          <c:showPercent val="0"/>
          <c:showBubbleSize val="0"/>
        </c:dLbls>
        <c:marker val="1"/>
        <c:smooth val="0"/>
        <c:axId val="173812568"/>
        <c:axId val="173616512"/>
      </c:lineChart>
      <c:dateAx>
        <c:axId val="173812568"/>
        <c:scaling>
          <c:orientation val="minMax"/>
        </c:scaling>
        <c:delete val="1"/>
        <c:axPos val="b"/>
        <c:numFmt formatCode="ge" sourceLinked="1"/>
        <c:majorTickMark val="none"/>
        <c:minorTickMark val="none"/>
        <c:tickLblPos val="none"/>
        <c:crossAx val="173616512"/>
        <c:crosses val="autoZero"/>
        <c:auto val="1"/>
        <c:lblOffset val="100"/>
        <c:baseTimeUnit val="years"/>
      </c:dateAx>
      <c:valAx>
        <c:axId val="1736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1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C3-4ABA-B62C-191BE0E73923}"/>
            </c:ext>
          </c:extLst>
        </c:ser>
        <c:dLbls>
          <c:showLegendKey val="0"/>
          <c:showVal val="0"/>
          <c:showCatName val="0"/>
          <c:showSerName val="0"/>
          <c:showPercent val="0"/>
          <c:showBubbleSize val="0"/>
        </c:dLbls>
        <c:gapWidth val="150"/>
        <c:axId val="173860896"/>
        <c:axId val="1738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C3-4ABA-B62C-191BE0E73923}"/>
            </c:ext>
          </c:extLst>
        </c:ser>
        <c:dLbls>
          <c:showLegendKey val="0"/>
          <c:showVal val="0"/>
          <c:showCatName val="0"/>
          <c:showSerName val="0"/>
          <c:showPercent val="0"/>
          <c:showBubbleSize val="0"/>
        </c:dLbls>
        <c:marker val="1"/>
        <c:smooth val="0"/>
        <c:axId val="173860896"/>
        <c:axId val="173861280"/>
      </c:lineChart>
      <c:dateAx>
        <c:axId val="173860896"/>
        <c:scaling>
          <c:orientation val="minMax"/>
        </c:scaling>
        <c:delete val="1"/>
        <c:axPos val="b"/>
        <c:numFmt formatCode="ge" sourceLinked="1"/>
        <c:majorTickMark val="none"/>
        <c:minorTickMark val="none"/>
        <c:tickLblPos val="none"/>
        <c:crossAx val="173861280"/>
        <c:crosses val="autoZero"/>
        <c:auto val="1"/>
        <c:lblOffset val="100"/>
        <c:baseTimeUnit val="years"/>
      </c:dateAx>
      <c:valAx>
        <c:axId val="1738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9C-454D-AF9D-82D4D5B66B2A}"/>
            </c:ext>
          </c:extLst>
        </c:ser>
        <c:dLbls>
          <c:showLegendKey val="0"/>
          <c:showVal val="0"/>
          <c:showCatName val="0"/>
          <c:showSerName val="0"/>
          <c:showPercent val="0"/>
          <c:showBubbleSize val="0"/>
        </c:dLbls>
        <c:gapWidth val="150"/>
        <c:axId val="170959912"/>
        <c:axId val="17096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9C-454D-AF9D-82D4D5B66B2A}"/>
            </c:ext>
          </c:extLst>
        </c:ser>
        <c:dLbls>
          <c:showLegendKey val="0"/>
          <c:showVal val="0"/>
          <c:showCatName val="0"/>
          <c:showSerName val="0"/>
          <c:showPercent val="0"/>
          <c:showBubbleSize val="0"/>
        </c:dLbls>
        <c:marker val="1"/>
        <c:smooth val="0"/>
        <c:axId val="170959912"/>
        <c:axId val="170960304"/>
      </c:lineChart>
      <c:dateAx>
        <c:axId val="170959912"/>
        <c:scaling>
          <c:orientation val="minMax"/>
        </c:scaling>
        <c:delete val="1"/>
        <c:axPos val="b"/>
        <c:numFmt formatCode="ge" sourceLinked="1"/>
        <c:majorTickMark val="none"/>
        <c:minorTickMark val="none"/>
        <c:tickLblPos val="none"/>
        <c:crossAx val="170960304"/>
        <c:crosses val="autoZero"/>
        <c:auto val="1"/>
        <c:lblOffset val="100"/>
        <c:baseTimeUnit val="years"/>
      </c:dateAx>
      <c:valAx>
        <c:axId val="17096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5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AE-4C3F-B880-0C74BFAC280C}"/>
            </c:ext>
          </c:extLst>
        </c:ser>
        <c:dLbls>
          <c:showLegendKey val="0"/>
          <c:showVal val="0"/>
          <c:showCatName val="0"/>
          <c:showSerName val="0"/>
          <c:showPercent val="0"/>
          <c:showBubbleSize val="0"/>
        </c:dLbls>
        <c:gapWidth val="150"/>
        <c:axId val="170961480"/>
        <c:axId val="17096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AE-4C3F-B880-0C74BFAC280C}"/>
            </c:ext>
          </c:extLst>
        </c:ser>
        <c:dLbls>
          <c:showLegendKey val="0"/>
          <c:showVal val="0"/>
          <c:showCatName val="0"/>
          <c:showSerName val="0"/>
          <c:showPercent val="0"/>
          <c:showBubbleSize val="0"/>
        </c:dLbls>
        <c:marker val="1"/>
        <c:smooth val="0"/>
        <c:axId val="170961480"/>
        <c:axId val="170961872"/>
      </c:lineChart>
      <c:dateAx>
        <c:axId val="170961480"/>
        <c:scaling>
          <c:orientation val="minMax"/>
        </c:scaling>
        <c:delete val="1"/>
        <c:axPos val="b"/>
        <c:numFmt formatCode="ge" sourceLinked="1"/>
        <c:majorTickMark val="none"/>
        <c:minorTickMark val="none"/>
        <c:tickLblPos val="none"/>
        <c:crossAx val="170961872"/>
        <c:crosses val="autoZero"/>
        <c:auto val="1"/>
        <c:lblOffset val="100"/>
        <c:baseTimeUnit val="years"/>
      </c:dateAx>
      <c:valAx>
        <c:axId val="17096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6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9.52</c:v>
                </c:pt>
                <c:pt idx="1">
                  <c:v>8.7100000000000009</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40F-4FDE-892F-C9EE9D4C058D}"/>
            </c:ext>
          </c:extLst>
        </c:ser>
        <c:dLbls>
          <c:showLegendKey val="0"/>
          <c:showVal val="0"/>
          <c:showCatName val="0"/>
          <c:showSerName val="0"/>
          <c:showPercent val="0"/>
          <c:showBubbleSize val="0"/>
        </c:dLbls>
        <c:gapWidth val="150"/>
        <c:axId val="170959128"/>
        <c:axId val="17095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D40F-4FDE-892F-C9EE9D4C058D}"/>
            </c:ext>
          </c:extLst>
        </c:ser>
        <c:dLbls>
          <c:showLegendKey val="0"/>
          <c:showVal val="0"/>
          <c:showCatName val="0"/>
          <c:showSerName val="0"/>
          <c:showPercent val="0"/>
          <c:showBubbleSize val="0"/>
        </c:dLbls>
        <c:marker val="1"/>
        <c:smooth val="0"/>
        <c:axId val="170959128"/>
        <c:axId val="170958736"/>
      </c:lineChart>
      <c:dateAx>
        <c:axId val="170959128"/>
        <c:scaling>
          <c:orientation val="minMax"/>
        </c:scaling>
        <c:delete val="1"/>
        <c:axPos val="b"/>
        <c:numFmt formatCode="ge" sourceLinked="1"/>
        <c:majorTickMark val="none"/>
        <c:minorTickMark val="none"/>
        <c:tickLblPos val="none"/>
        <c:crossAx val="170958736"/>
        <c:crosses val="autoZero"/>
        <c:auto val="1"/>
        <c:lblOffset val="100"/>
        <c:baseTimeUnit val="years"/>
      </c:dateAx>
      <c:valAx>
        <c:axId val="17095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5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56.27</c:v>
                </c:pt>
                <c:pt idx="1">
                  <c:v>62.38</c:v>
                </c:pt>
                <c:pt idx="2">
                  <c:v>68.23</c:v>
                </c:pt>
                <c:pt idx="3">
                  <c:v>72.72</c:v>
                </c:pt>
                <c:pt idx="4">
                  <c:v>50.35</c:v>
                </c:pt>
              </c:numCache>
            </c:numRef>
          </c:val>
          <c:extLst xmlns:c16r2="http://schemas.microsoft.com/office/drawing/2015/06/chart">
            <c:ext xmlns:c16="http://schemas.microsoft.com/office/drawing/2014/chart" uri="{C3380CC4-5D6E-409C-BE32-E72D297353CC}">
              <c16:uniqueId val="{00000000-1A9A-45CF-A19B-369A73579D3A}"/>
            </c:ext>
          </c:extLst>
        </c:ser>
        <c:dLbls>
          <c:showLegendKey val="0"/>
          <c:showVal val="0"/>
          <c:showCatName val="0"/>
          <c:showSerName val="0"/>
          <c:showPercent val="0"/>
          <c:showBubbleSize val="0"/>
        </c:dLbls>
        <c:gapWidth val="150"/>
        <c:axId val="170959520"/>
        <c:axId val="17401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1A9A-45CF-A19B-369A73579D3A}"/>
            </c:ext>
          </c:extLst>
        </c:ser>
        <c:dLbls>
          <c:showLegendKey val="0"/>
          <c:showVal val="0"/>
          <c:showCatName val="0"/>
          <c:showSerName val="0"/>
          <c:showPercent val="0"/>
          <c:showBubbleSize val="0"/>
        </c:dLbls>
        <c:marker val="1"/>
        <c:smooth val="0"/>
        <c:axId val="170959520"/>
        <c:axId val="174014720"/>
      </c:lineChart>
      <c:dateAx>
        <c:axId val="170959520"/>
        <c:scaling>
          <c:orientation val="minMax"/>
        </c:scaling>
        <c:delete val="1"/>
        <c:axPos val="b"/>
        <c:numFmt formatCode="ge" sourceLinked="1"/>
        <c:majorTickMark val="none"/>
        <c:minorTickMark val="none"/>
        <c:tickLblPos val="none"/>
        <c:crossAx val="174014720"/>
        <c:crosses val="autoZero"/>
        <c:auto val="1"/>
        <c:lblOffset val="100"/>
        <c:baseTimeUnit val="years"/>
      </c:dateAx>
      <c:valAx>
        <c:axId val="1740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256.99</c:v>
                </c:pt>
                <c:pt idx="1">
                  <c:v>242.77</c:v>
                </c:pt>
                <c:pt idx="2">
                  <c:v>222.89</c:v>
                </c:pt>
                <c:pt idx="3">
                  <c:v>209.74</c:v>
                </c:pt>
                <c:pt idx="4">
                  <c:v>302.99</c:v>
                </c:pt>
              </c:numCache>
            </c:numRef>
          </c:val>
          <c:extLst xmlns:c16r2="http://schemas.microsoft.com/office/drawing/2015/06/chart">
            <c:ext xmlns:c16="http://schemas.microsoft.com/office/drawing/2014/chart" uri="{C3380CC4-5D6E-409C-BE32-E72D297353CC}">
              <c16:uniqueId val="{00000000-BDD5-40E3-B8EF-65E495D6E131}"/>
            </c:ext>
          </c:extLst>
        </c:ser>
        <c:dLbls>
          <c:showLegendKey val="0"/>
          <c:showVal val="0"/>
          <c:showCatName val="0"/>
          <c:showSerName val="0"/>
          <c:showPercent val="0"/>
          <c:showBubbleSize val="0"/>
        </c:dLbls>
        <c:gapWidth val="150"/>
        <c:axId val="174015896"/>
        <c:axId val="17401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BDD5-40E3-B8EF-65E495D6E131}"/>
            </c:ext>
          </c:extLst>
        </c:ser>
        <c:dLbls>
          <c:showLegendKey val="0"/>
          <c:showVal val="0"/>
          <c:showCatName val="0"/>
          <c:showSerName val="0"/>
          <c:showPercent val="0"/>
          <c:showBubbleSize val="0"/>
        </c:dLbls>
        <c:marker val="1"/>
        <c:smooth val="0"/>
        <c:axId val="174015896"/>
        <c:axId val="174016288"/>
      </c:lineChart>
      <c:dateAx>
        <c:axId val="174015896"/>
        <c:scaling>
          <c:orientation val="minMax"/>
        </c:scaling>
        <c:delete val="1"/>
        <c:axPos val="b"/>
        <c:numFmt formatCode="ge" sourceLinked="1"/>
        <c:majorTickMark val="none"/>
        <c:minorTickMark val="none"/>
        <c:tickLblPos val="none"/>
        <c:crossAx val="174016288"/>
        <c:crosses val="autoZero"/>
        <c:auto val="1"/>
        <c:lblOffset val="100"/>
        <c:baseTimeUnit val="years"/>
      </c:dateAx>
      <c:valAx>
        <c:axId val="1740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1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栃木県　那須烏山市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2">
        <f>データ!S6</f>
        <v>27161</v>
      </c>
      <c r="AM8" s="72"/>
      <c r="AN8" s="72"/>
      <c r="AO8" s="72"/>
      <c r="AP8" s="72"/>
      <c r="AQ8" s="72"/>
      <c r="AR8" s="72"/>
      <c r="AS8" s="72"/>
      <c r="AT8" s="71">
        <f>データ!T6</f>
        <v>174.35</v>
      </c>
      <c r="AU8" s="71"/>
      <c r="AV8" s="71"/>
      <c r="AW8" s="71"/>
      <c r="AX8" s="71"/>
      <c r="AY8" s="71"/>
      <c r="AZ8" s="71"/>
      <c r="BA8" s="71"/>
      <c r="BB8" s="71">
        <f>データ!U6</f>
        <v>155.78</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c r="A10" s="2"/>
      <c r="B10" s="71" t="str">
        <f>データ!N6</f>
        <v>-</v>
      </c>
      <c r="C10" s="71"/>
      <c r="D10" s="71"/>
      <c r="E10" s="71"/>
      <c r="F10" s="71"/>
      <c r="G10" s="71"/>
      <c r="H10" s="71"/>
      <c r="I10" s="71" t="str">
        <f>データ!O6</f>
        <v>該当数値なし</v>
      </c>
      <c r="J10" s="71"/>
      <c r="K10" s="71"/>
      <c r="L10" s="71"/>
      <c r="M10" s="71"/>
      <c r="N10" s="71"/>
      <c r="O10" s="71"/>
      <c r="P10" s="71">
        <f>データ!P6</f>
        <v>5.3</v>
      </c>
      <c r="Q10" s="71"/>
      <c r="R10" s="71"/>
      <c r="S10" s="71"/>
      <c r="T10" s="71"/>
      <c r="U10" s="71"/>
      <c r="V10" s="71"/>
      <c r="W10" s="71">
        <f>データ!Q6</f>
        <v>84.06</v>
      </c>
      <c r="X10" s="71"/>
      <c r="Y10" s="71"/>
      <c r="Z10" s="71"/>
      <c r="AA10" s="71"/>
      <c r="AB10" s="71"/>
      <c r="AC10" s="71"/>
      <c r="AD10" s="72">
        <f>データ!R6</f>
        <v>2754</v>
      </c>
      <c r="AE10" s="72"/>
      <c r="AF10" s="72"/>
      <c r="AG10" s="72"/>
      <c r="AH10" s="72"/>
      <c r="AI10" s="72"/>
      <c r="AJ10" s="72"/>
      <c r="AK10" s="2"/>
      <c r="AL10" s="72">
        <f>データ!V6</f>
        <v>1430</v>
      </c>
      <c r="AM10" s="72"/>
      <c r="AN10" s="72"/>
      <c r="AO10" s="72"/>
      <c r="AP10" s="72"/>
      <c r="AQ10" s="72"/>
      <c r="AR10" s="72"/>
      <c r="AS10" s="72"/>
      <c r="AT10" s="71">
        <f>データ!W6</f>
        <v>0.64</v>
      </c>
      <c r="AU10" s="71"/>
      <c r="AV10" s="71"/>
      <c r="AW10" s="71"/>
      <c r="AX10" s="71"/>
      <c r="AY10" s="71"/>
      <c r="AZ10" s="71"/>
      <c r="BA10" s="71"/>
      <c r="BB10" s="71">
        <f>データ!X6</f>
        <v>2234.38</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124</v>
      </c>
      <c r="BM16" s="55"/>
      <c r="BN16" s="55"/>
      <c r="BO16" s="55"/>
      <c r="BP16" s="55"/>
      <c r="BQ16" s="55"/>
      <c r="BR16" s="55"/>
      <c r="BS16" s="55"/>
      <c r="BT16" s="55"/>
      <c r="BU16" s="55"/>
      <c r="BV16" s="55"/>
      <c r="BW16" s="55"/>
      <c r="BX16" s="55"/>
      <c r="BY16" s="55"/>
      <c r="BZ16" s="5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125</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zbRLe8veIZfGZkTGKjM+ex5Gw5NMZwPDQmaGNcjbBu6pF9X8LWmkuM2ktH7UBDgUi9O2zUhnPo0XsBw2gl/ofg==" saltValue="rlgWn2L/IQE27CQLYzoZZ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92151</v>
      </c>
      <c r="D6" s="32">
        <f t="shared" si="3"/>
        <v>47</v>
      </c>
      <c r="E6" s="32">
        <f t="shared" si="3"/>
        <v>17</v>
      </c>
      <c r="F6" s="32">
        <f t="shared" si="3"/>
        <v>4</v>
      </c>
      <c r="G6" s="32">
        <f t="shared" si="3"/>
        <v>0</v>
      </c>
      <c r="H6" s="32" t="str">
        <f t="shared" si="3"/>
        <v>栃木県　那須烏山市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5.3</v>
      </c>
      <c r="Q6" s="33">
        <f t="shared" si="3"/>
        <v>84.06</v>
      </c>
      <c r="R6" s="33">
        <f t="shared" si="3"/>
        <v>2754</v>
      </c>
      <c r="S6" s="33">
        <f t="shared" si="3"/>
        <v>27161</v>
      </c>
      <c r="T6" s="33">
        <f t="shared" si="3"/>
        <v>174.35</v>
      </c>
      <c r="U6" s="33">
        <f t="shared" si="3"/>
        <v>155.78</v>
      </c>
      <c r="V6" s="33">
        <f t="shared" si="3"/>
        <v>1430</v>
      </c>
      <c r="W6" s="33">
        <f t="shared" si="3"/>
        <v>0.64</v>
      </c>
      <c r="X6" s="33">
        <f t="shared" si="3"/>
        <v>2234.38</v>
      </c>
      <c r="Y6" s="34">
        <f>IF(Y7="",NA(),Y7)</f>
        <v>88.05</v>
      </c>
      <c r="Z6" s="34">
        <f t="shared" ref="Z6:AH6" si="4">IF(Z7="",NA(),Z7)</f>
        <v>74.239999999999995</v>
      </c>
      <c r="AA6" s="34">
        <f t="shared" si="4"/>
        <v>92.62</v>
      </c>
      <c r="AB6" s="34">
        <f t="shared" si="4"/>
        <v>78</v>
      </c>
      <c r="AC6" s="34">
        <f t="shared" si="4"/>
        <v>91.79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9.52</v>
      </c>
      <c r="BG6" s="34">
        <f t="shared" ref="BG6:BO6" si="7">IF(BG7="",NA(),BG7)</f>
        <v>8.7100000000000009</v>
      </c>
      <c r="BH6" s="33">
        <f t="shared" si="7"/>
        <v>0</v>
      </c>
      <c r="BI6" s="33">
        <f t="shared" si="7"/>
        <v>0</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56.27</v>
      </c>
      <c r="BR6" s="34">
        <f t="shared" ref="BR6:BZ6" si="8">IF(BR7="",NA(),BR7)</f>
        <v>62.38</v>
      </c>
      <c r="BS6" s="34">
        <f t="shared" si="8"/>
        <v>68.23</v>
      </c>
      <c r="BT6" s="34">
        <f t="shared" si="8"/>
        <v>72.72</v>
      </c>
      <c r="BU6" s="34">
        <f t="shared" si="8"/>
        <v>50.35</v>
      </c>
      <c r="BV6" s="34">
        <f t="shared" si="8"/>
        <v>64.63</v>
      </c>
      <c r="BW6" s="34">
        <f t="shared" si="8"/>
        <v>66.56</v>
      </c>
      <c r="BX6" s="34">
        <f t="shared" si="8"/>
        <v>66.22</v>
      </c>
      <c r="BY6" s="34">
        <f t="shared" si="8"/>
        <v>69.87</v>
      </c>
      <c r="BZ6" s="34">
        <f t="shared" si="8"/>
        <v>74.3</v>
      </c>
      <c r="CA6" s="33" t="str">
        <f>IF(CA7="","",IF(CA7="-","【-】","【"&amp;SUBSTITUTE(TEXT(CA7,"#,##0.00"),"-","△")&amp;"】"))</f>
        <v>【75.58】</v>
      </c>
      <c r="CB6" s="34">
        <f>IF(CB7="",NA(),CB7)</f>
        <v>256.99</v>
      </c>
      <c r="CC6" s="34">
        <f t="shared" ref="CC6:CK6" si="9">IF(CC7="",NA(),CC7)</f>
        <v>242.77</v>
      </c>
      <c r="CD6" s="34">
        <f t="shared" si="9"/>
        <v>222.89</v>
      </c>
      <c r="CE6" s="34">
        <f t="shared" si="9"/>
        <v>209.74</v>
      </c>
      <c r="CF6" s="34">
        <f t="shared" si="9"/>
        <v>302.99</v>
      </c>
      <c r="CG6" s="34">
        <f t="shared" si="9"/>
        <v>245.75</v>
      </c>
      <c r="CH6" s="34">
        <f t="shared" si="9"/>
        <v>244.29</v>
      </c>
      <c r="CI6" s="34">
        <f t="shared" si="9"/>
        <v>246.72</v>
      </c>
      <c r="CJ6" s="34">
        <f t="shared" si="9"/>
        <v>234.96</v>
      </c>
      <c r="CK6" s="34">
        <f t="shared" si="9"/>
        <v>221.81</v>
      </c>
      <c r="CL6" s="33" t="str">
        <f>IF(CL7="","",IF(CL7="-","【-】","【"&amp;SUBSTITUTE(TEXT(CL7,"#,##0.00"),"-","△")&amp;"】"))</f>
        <v>【215.23】</v>
      </c>
      <c r="CM6" s="34">
        <f>IF(CM7="",NA(),CM7)</f>
        <v>42.77</v>
      </c>
      <c r="CN6" s="34">
        <f t="shared" ref="CN6:CV6" si="10">IF(CN7="",NA(),CN7)</f>
        <v>42.23</v>
      </c>
      <c r="CO6" s="34">
        <f t="shared" si="10"/>
        <v>33</v>
      </c>
      <c r="CP6" s="34">
        <f t="shared" si="10"/>
        <v>34.92</v>
      </c>
      <c r="CQ6" s="34">
        <f t="shared" si="10"/>
        <v>36</v>
      </c>
      <c r="CR6" s="34">
        <f t="shared" si="10"/>
        <v>43.65</v>
      </c>
      <c r="CS6" s="34">
        <f t="shared" si="10"/>
        <v>43.58</v>
      </c>
      <c r="CT6" s="34">
        <f t="shared" si="10"/>
        <v>41.35</v>
      </c>
      <c r="CU6" s="34">
        <f t="shared" si="10"/>
        <v>42.9</v>
      </c>
      <c r="CV6" s="34">
        <f t="shared" si="10"/>
        <v>43.36</v>
      </c>
      <c r="CW6" s="33" t="str">
        <f>IF(CW7="","",IF(CW7="-","【-】","【"&amp;SUBSTITUTE(TEXT(CW7,"#,##0.00"),"-","△")&amp;"】"))</f>
        <v>【42.66】</v>
      </c>
      <c r="CX6" s="34">
        <f>IF(CX7="",NA(),CX7)</f>
        <v>87.99</v>
      </c>
      <c r="CY6" s="34">
        <f t="shared" ref="CY6:DG6" si="11">IF(CY7="",NA(),CY7)</f>
        <v>88.23</v>
      </c>
      <c r="CZ6" s="34">
        <f t="shared" si="11"/>
        <v>89.26</v>
      </c>
      <c r="DA6" s="34">
        <f t="shared" si="11"/>
        <v>89.46</v>
      </c>
      <c r="DB6" s="34">
        <f t="shared" si="11"/>
        <v>89.51</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c r="A7" s="27"/>
      <c r="B7" s="36">
        <v>2017</v>
      </c>
      <c r="C7" s="36">
        <v>92151</v>
      </c>
      <c r="D7" s="36">
        <v>47</v>
      </c>
      <c r="E7" s="36">
        <v>17</v>
      </c>
      <c r="F7" s="36">
        <v>4</v>
      </c>
      <c r="G7" s="36">
        <v>0</v>
      </c>
      <c r="H7" s="36" t="s">
        <v>110</v>
      </c>
      <c r="I7" s="36" t="s">
        <v>111</v>
      </c>
      <c r="J7" s="36" t="s">
        <v>112</v>
      </c>
      <c r="K7" s="36" t="s">
        <v>113</v>
      </c>
      <c r="L7" s="36" t="s">
        <v>114</v>
      </c>
      <c r="M7" s="36" t="s">
        <v>115</v>
      </c>
      <c r="N7" s="37" t="s">
        <v>116</v>
      </c>
      <c r="O7" s="37" t="s">
        <v>117</v>
      </c>
      <c r="P7" s="37">
        <v>5.3</v>
      </c>
      <c r="Q7" s="37">
        <v>84.06</v>
      </c>
      <c r="R7" s="37">
        <v>2754</v>
      </c>
      <c r="S7" s="37">
        <v>27161</v>
      </c>
      <c r="T7" s="37">
        <v>174.35</v>
      </c>
      <c r="U7" s="37">
        <v>155.78</v>
      </c>
      <c r="V7" s="37">
        <v>1430</v>
      </c>
      <c r="W7" s="37">
        <v>0.64</v>
      </c>
      <c r="X7" s="37">
        <v>2234.38</v>
      </c>
      <c r="Y7" s="37">
        <v>88.05</v>
      </c>
      <c r="Z7" s="37">
        <v>74.239999999999995</v>
      </c>
      <c r="AA7" s="37">
        <v>92.62</v>
      </c>
      <c r="AB7" s="37">
        <v>78</v>
      </c>
      <c r="AC7" s="37">
        <v>91.79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9.52</v>
      </c>
      <c r="BG7" s="37">
        <v>8.7100000000000009</v>
      </c>
      <c r="BH7" s="37">
        <v>0</v>
      </c>
      <c r="BI7" s="37">
        <v>0</v>
      </c>
      <c r="BJ7" s="37">
        <v>0</v>
      </c>
      <c r="BK7" s="37">
        <v>1569.13</v>
      </c>
      <c r="BL7" s="37">
        <v>1436</v>
      </c>
      <c r="BM7" s="37">
        <v>1434.89</v>
      </c>
      <c r="BN7" s="37">
        <v>1298.9100000000001</v>
      </c>
      <c r="BO7" s="37">
        <v>1243.71</v>
      </c>
      <c r="BP7" s="37">
        <v>1225.44</v>
      </c>
      <c r="BQ7" s="37">
        <v>56.27</v>
      </c>
      <c r="BR7" s="37">
        <v>62.38</v>
      </c>
      <c r="BS7" s="37">
        <v>68.23</v>
      </c>
      <c r="BT7" s="37">
        <v>72.72</v>
      </c>
      <c r="BU7" s="37">
        <v>50.35</v>
      </c>
      <c r="BV7" s="37">
        <v>64.63</v>
      </c>
      <c r="BW7" s="37">
        <v>66.56</v>
      </c>
      <c r="BX7" s="37">
        <v>66.22</v>
      </c>
      <c r="BY7" s="37">
        <v>69.87</v>
      </c>
      <c r="BZ7" s="37">
        <v>74.3</v>
      </c>
      <c r="CA7" s="37">
        <v>75.58</v>
      </c>
      <c r="CB7" s="37">
        <v>256.99</v>
      </c>
      <c r="CC7" s="37">
        <v>242.77</v>
      </c>
      <c r="CD7" s="37">
        <v>222.89</v>
      </c>
      <c r="CE7" s="37">
        <v>209.74</v>
      </c>
      <c r="CF7" s="37">
        <v>302.99</v>
      </c>
      <c r="CG7" s="37">
        <v>245.75</v>
      </c>
      <c r="CH7" s="37">
        <v>244.29</v>
      </c>
      <c r="CI7" s="37">
        <v>246.72</v>
      </c>
      <c r="CJ7" s="37">
        <v>234.96</v>
      </c>
      <c r="CK7" s="37">
        <v>221.81</v>
      </c>
      <c r="CL7" s="37">
        <v>215.23</v>
      </c>
      <c r="CM7" s="37">
        <v>42.77</v>
      </c>
      <c r="CN7" s="37">
        <v>42.23</v>
      </c>
      <c r="CO7" s="37">
        <v>33</v>
      </c>
      <c r="CP7" s="37">
        <v>34.92</v>
      </c>
      <c r="CQ7" s="37">
        <v>36</v>
      </c>
      <c r="CR7" s="37">
        <v>43.65</v>
      </c>
      <c r="CS7" s="37">
        <v>43.58</v>
      </c>
      <c r="CT7" s="37">
        <v>41.35</v>
      </c>
      <c r="CU7" s="37">
        <v>42.9</v>
      </c>
      <c r="CV7" s="37">
        <v>43.36</v>
      </c>
      <c r="CW7" s="37">
        <v>42.66</v>
      </c>
      <c r="CX7" s="37">
        <v>87.99</v>
      </c>
      <c r="CY7" s="37">
        <v>88.23</v>
      </c>
      <c r="CZ7" s="37">
        <v>89.26</v>
      </c>
      <c r="DA7" s="37">
        <v>89.46</v>
      </c>
      <c r="DB7" s="37">
        <v>89.51</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2018-12-03T09:12:52Z</dcterms:created>
  <dcterms:modified xsi:type="dcterms:W3CDTF">2019-02-07T07:36:55Z</dcterms:modified>
  <cp:category/>
</cp:coreProperties>
</file>