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3那須烏山市（修正待ち）\08 修正（0307）\【那須烏山市】訂正\【那須烏山市】訂正\"/>
    </mc:Choice>
  </mc:AlternateContent>
  <xr:revisionPtr revIDLastSave="0" documentId="13_ncr:1_{9D2B5880-B5D4-4165-9CE8-48ED213EB7FD}" xr6:coauthVersionLast="47" xr6:coauthVersionMax="47" xr10:uidLastSave="{00000000-0000-0000-0000-000000000000}"/>
  <workbookProtection workbookAlgorithmName="SHA-512" workbookHashValue="MSe8IbGiC4/nMs480EvYct9q7ZX5Aji8NsYnljOfaDppDP1DZ/99Buks6pe/PRI5/YOyXvnyInPjU4GeY98jkw==" workbookSaltValue="GwSlXKpQzJicqA4NGXvUoA==" workbookSpinCount="100000" lockStructure="1"/>
  <bookViews>
    <workbookView xWindow="28680" yWindow="16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I86" i="4"/>
  <c r="H86" i="4"/>
  <c r="E86" i="4"/>
  <c r="AL10" i="4"/>
  <c r="AD10" i="4"/>
  <c r="P10"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<sst xmlns="http://schemas.openxmlformats.org/spreadsheetml/2006/main" count="236" uniqueCount="120">
  <si>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</si>
  <si>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</si>
  <si>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</si>
  <si>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</si>
  <si>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</si>
  <si>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</si>
  <si>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</si>
  <si>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</si>
  <si>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</si>
  <si>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</si>
  <si>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</si>
  <si>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</si>
  <si>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</si>
  <si>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</si>
  <si>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</si>
  <si>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</si>
  <si>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</si>
  <si>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</si>
  <si>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</si>
  <si>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</si>
  <si>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</si>
  <si>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</si>
  <si>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</si>
  <si>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</si>
  <si>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</si>
  <si>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</si>
  <si>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</si>
  <si>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</si>
  <si>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</si>
  <si>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</si>
  <si>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</si>
  <si>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</si>
  <si>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</si>
  <si>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</si>
  <si>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</si>
  <si>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</si>
  <si>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</si>
  <si>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</si>
  <si>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</si>
  <si>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</si>
  <si>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</si>
  <si>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</si>
  <si>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</si>
  <si>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</si>
  <si>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</si>
  <si>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</si>
  <si>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</si>
  <si>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</si>
  <si>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</si>
  <si>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</si>
  <si>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</si>
  <si>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</si>
  <si>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</si>
  <si>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</si>
  <si>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</si>
  <si>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</si>
  <si>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</si>
  <si>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</si>
  <si>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</si>
  <si>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</si>
  <si>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</si>
  <si>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</si>
  <si>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</si>
  <si>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</si>
  <si>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</si>
  <si>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</si>
  <si>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</si>
  <si>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</si>
  <si>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</si>
  <si>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</si>
  <si>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</si>
  <si>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</si>
  <si>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</si>
  <si>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</si>
  <si>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</si>
  <si>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</si>
  <si>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</si>
  <si>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</si>
  <si>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</si>
  <si>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</si>
  <si>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</si>
  <si>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</si>
  <si>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</si>
  <si>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</si>
  <si>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</si>
  <si>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</si>
  <si>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</si>
  <si>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</si>
  <si>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</si>
  <si>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</si>
  <si>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</si>
  <si>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</si>
  <si>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</si>
  <si>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</si>
  <si>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</si>
  <si>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</si>
  <si>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</si>
  <si>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</si>
  <si>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</si>
  <si>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</si>
  <si>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</si>
  <si>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</si>
  <si>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</si>
  <si>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</si>
  <si>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</si>
  <si>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</si>
  <si>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</si>
  <si>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</si>
  <si>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</si>
  <si>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</si>
  <si>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</si>
  <si>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</si>
  <si>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</si>
  <si>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</si>
  <si>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</si>
  <si>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</si>
  <si>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</si>
  <si>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平成１２年１月１９日供用開始のため、耐用年数内ではあるが将来的には改善等の高額な工事が予想される。令和２年度には施設の機能診断を実施し、令和３年度には最適整備構想の策定を行った。</t>
    <rPh sb="1" eb="3">
      <t>ヘイセイ</t>
    </rPh>
    <rPh sb="5" eb="6">
      <t>ネン</t>
    </rPh>
    <rPh sb="7" eb="8">
      <t>ガツ</t>
    </rPh>
    <rPh sb="10" eb="11">
      <t>ニチ</t>
    </rPh>
    <rPh sb="11" eb="15">
      <t>キョウヨウカイシ</t>
    </rPh>
    <rPh sb="19" eb="23">
      <t>タイヨウネンスウ</t>
    </rPh>
    <rPh sb="23" eb="24">
      <t>ナイ</t>
    </rPh>
    <rPh sb="29" eb="32">
      <t>ショウライテキ</t>
    </rPh>
    <rPh sb="34" eb="37">
      <t>カイゼントウ</t>
    </rPh>
    <rPh sb="38" eb="40">
      <t>コウガク</t>
    </rPh>
    <rPh sb="41" eb="43">
      <t>コウジ</t>
    </rPh>
    <rPh sb="44" eb="46">
      <t>ヨソウ</t>
    </rPh>
    <rPh sb="50" eb="52">
      <t>レイワ</t>
    </rPh>
    <rPh sb="53" eb="55">
      <t>ネンド</t>
    </rPh>
    <rPh sb="57" eb="59">
      <t>シセツ</t>
    </rPh>
    <rPh sb="60" eb="64">
      <t>キノウシンダン</t>
    </rPh>
    <rPh sb="65" eb="67">
      <t>ジッシ</t>
    </rPh>
    <rPh sb="69" eb="71">
      <t>レイワ</t>
    </rPh>
    <rPh sb="72" eb="74">
      <t>ネンド</t>
    </rPh>
    <rPh sb="76" eb="80">
      <t>サイテキセイビ</t>
    </rPh>
    <rPh sb="80" eb="82">
      <t>コウソウ</t>
    </rPh>
    <rPh sb="83" eb="85">
      <t>サクテイ</t>
    </rPh>
    <rPh sb="86" eb="87">
      <t>オコナ</t>
    </rPh>
    <phoneticPr fontId="4"/>
  </si>
  <si>
    <t>　経費回収率と汚水処理原価については類似団体と比較するといまだに改善しなくてはならない状態であり、一般会計繰入金に頼らざるを得ない状況である。このような課題に対応し、健全で持続的な事業経営を実現するため、令和５年度から地方公営企業法を適用した。</t>
    <rPh sb="1" eb="3">
      <t>ケイヒ</t>
    </rPh>
    <rPh sb="3" eb="6">
      <t>カイシュウリツ</t>
    </rPh>
    <rPh sb="7" eb="13">
      <t>オスイショリゲンカ</t>
    </rPh>
    <rPh sb="18" eb="20">
      <t>ルイジ</t>
    </rPh>
    <rPh sb="20" eb="22">
      <t>ダンタイ</t>
    </rPh>
    <rPh sb="23" eb="25">
      <t>ヒカク</t>
    </rPh>
    <rPh sb="32" eb="34">
      <t>カイゼン</t>
    </rPh>
    <rPh sb="43" eb="45">
      <t>ジョウタイ</t>
    </rPh>
    <rPh sb="49" eb="56">
      <t>イッパンカイケイクリイレキン</t>
    </rPh>
    <rPh sb="57" eb="58">
      <t>タヨ</t>
    </rPh>
    <rPh sb="62" eb="63">
      <t>エ</t>
    </rPh>
    <rPh sb="65" eb="67">
      <t>ジョウキョウ</t>
    </rPh>
    <rPh sb="76" eb="78">
      <t>カダイ</t>
    </rPh>
    <rPh sb="79" eb="81">
      <t>タイオウ</t>
    </rPh>
    <rPh sb="83" eb="85">
      <t>ケンゼン</t>
    </rPh>
    <rPh sb="86" eb="89">
      <t>ジゾクテキ</t>
    </rPh>
    <rPh sb="90" eb="94">
      <t>ジギョウケイエイ</t>
    </rPh>
    <rPh sb="95" eb="97">
      <t>ジツゲン</t>
    </rPh>
    <rPh sb="102" eb="104">
      <t>レイワ</t>
    </rPh>
    <rPh sb="105" eb="107">
      <t>ネンド</t>
    </rPh>
    <rPh sb="109" eb="111">
      <t>チホウ</t>
    </rPh>
    <rPh sb="117" eb="119">
      <t>テキヨウ</t>
    </rPh>
    <phoneticPr fontId="4"/>
  </si>
  <si>
    <t>　農業集落排水事業は工事がすべて完了済みであり、今後の整備拡大の予定はない。更なる水洗化率向上に向け取り組むとともに料金改定についても早急に検討していく必要がある。将来的に予想される施設及び管渠の更新等については計画性を持って対応していく。</t>
    <rPh sb="1" eb="9">
      <t>ノウギョウシュウラクハイスイジギョウ</t>
    </rPh>
    <rPh sb="10" eb="12">
      <t>コウジ</t>
    </rPh>
    <rPh sb="16" eb="19">
      <t>カンリョウズ</t>
    </rPh>
    <rPh sb="24" eb="26">
      <t>コンゴ</t>
    </rPh>
    <rPh sb="27" eb="29">
      <t>セイビ</t>
    </rPh>
    <rPh sb="29" eb="31">
      <t>カクダイ</t>
    </rPh>
    <rPh sb="32" eb="34">
      <t>ヨテイ</t>
    </rPh>
    <rPh sb="38" eb="39">
      <t>サラ</t>
    </rPh>
    <rPh sb="41" eb="44">
      <t>スイセンカ</t>
    </rPh>
    <rPh sb="44" eb="45">
      <t>リツ</t>
    </rPh>
    <rPh sb="45" eb="47">
      <t>コウジョウ</t>
    </rPh>
    <rPh sb="48" eb="49">
      <t>ム</t>
    </rPh>
    <rPh sb="50" eb="51">
      <t>ト</t>
    </rPh>
    <rPh sb="52" eb="53">
      <t>ク</t>
    </rPh>
    <rPh sb="67" eb="69">
      <t>ソウキュウ</t>
    </rPh>
    <rPh sb="70" eb="72">
      <t>ケントウ</t>
    </rPh>
    <rPh sb="76" eb="78">
      <t>ヒツヨウ</t>
    </rPh>
    <rPh sb="82" eb="85">
      <t>ショウライテキ</t>
    </rPh>
    <rPh sb="86" eb="88">
      <t>ヨソウ</t>
    </rPh>
    <rPh sb="91" eb="94">
      <t>シセツオヨ</t>
    </rPh>
    <rPh sb="95" eb="97">
      <t>カンキョ</t>
    </rPh>
    <rPh sb="106" eb="109">
      <t>ケイカクセイ</t>
    </rPh>
    <rPh sb="110" eb="111">
      <t>モ</t>
    </rPh>
    <rPh sb="113" eb="115">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</si>
</sst>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FB-4E46-B694-0FE86C3FD0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35FB-4E46-B694-0FE86C3FD0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63.98</c:v>
                </c:pt>
                <c:pt idx="1">
                  <c:v>67.3</c:v>
                </c:pt>
                <c:pt idx="2">
                  <c:v>68.25</c:v>
                </c:pt>
                <c:pt idx="3">
                  <c:v>80.33</c:v>
                </c:pt>
                <c:pt idx="4">
                  <c:v>73.459999999999994</c:v>
                </c:pt>
              </c:numCache>
            </c:numRef>
          </c:val>
          <c:extLst>
            <c:ext xmlns:c16="http://schemas.microsoft.com/office/drawing/2014/chart" uri="{C3380CC4-5D6E-409C-BE32-E72D297353CC}">
              <c16:uniqueId val="{00000000-2C5D-434A-9A17-97E2ECCB30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C5D-434A-9A17-97E2ECCB30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87.59</c:v>
                </c:pt>
                <c:pt idx="1">
                  <c:v>87.25</c:v>
                </c:pt>
                <c:pt idx="2">
                  <c:v>87.5</c:v>
                </c:pt>
                <c:pt idx="3">
                  <c:v>87.78</c:v>
                </c:pt>
                <c:pt idx="4">
                  <c:v>86.23</c:v>
                </c:pt>
              </c:numCache>
            </c:numRef>
          </c:val>
          <c:extLst>
            <c:ext xmlns:c16="http://schemas.microsoft.com/office/drawing/2014/chart" uri="{C3380CC4-5D6E-409C-BE32-E72D297353CC}">
              <c16:uniqueId val="{00000000-3B7C-4E49-A06D-1299440F447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3B7C-4E49-A06D-1299440F447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91.17</c:v>
                </c:pt>
                <c:pt idx="1">
                  <c:v>88.77</c:v>
                </c:pt>
                <c:pt idx="2">
                  <c:v>84.66</c:v>
                </c:pt>
                <c:pt idx="3">
                  <c:v>83.77</c:v>
                </c:pt>
                <c:pt idx="4">
                  <c:v>92.37</c:v>
                </c:pt>
              </c:numCache>
            </c:numRef>
          </c:val>
          <c:extLst>
            <c:ext xmlns:c16="http://schemas.microsoft.com/office/drawing/2014/chart" uri="{C3380CC4-5D6E-409C-BE32-E72D297353CC}">
              <c16:uniqueId val="{00000000-185A-4545-A703-0F3E72AA1C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5A-4545-A703-0F3E72AA1C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79-4D9D-B843-452AAEFD41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79-4D9D-B843-452AAEFD41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2-4FBC-8C7E-54172FFF17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2-4FBC-8C7E-54172FFF17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51-472C-B015-755211620B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51-472C-B015-755211620B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21-419F-A312-771F119E11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21-419F-A312-771F119E11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4F-4B14-B156-AEABBB61EAB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D4F-4B14-B156-AEABBB61EAB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34.299999999999997</c:v>
                </c:pt>
                <c:pt idx="1">
                  <c:v>34.200000000000003</c:v>
                </c:pt>
                <c:pt idx="2">
                  <c:v>36.520000000000003</c:v>
                </c:pt>
                <c:pt idx="3">
                  <c:v>32.58</c:v>
                </c:pt>
                <c:pt idx="4">
                  <c:v>38.159999999999997</c:v>
                </c:pt>
              </c:numCache>
            </c:numRef>
          </c:val>
          <c:extLst>
            <c:ext xmlns:c16="http://schemas.microsoft.com/office/drawing/2014/chart" uri="{C3380CC4-5D6E-409C-BE32-E72D297353CC}">
              <c16:uniqueId val="{00000000-05CD-488A-BF55-72AA5375C3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5CD-488A-BF55-72AA5375C3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431.46</c:v>
                </c:pt>
                <c:pt idx="1">
                  <c:v>436.95</c:v>
                </c:pt>
                <c:pt idx="2">
                  <c:v>414.76</c:v>
                </c:pt>
                <c:pt idx="3">
                  <c:v>461.34</c:v>
                </c:pt>
                <c:pt idx="4">
                  <c:v>393.7</c:v>
                </c:pt>
              </c:numCache>
            </c:numRef>
          </c:val>
          <c:extLst>
            <c:ext xmlns:c16="http://schemas.microsoft.com/office/drawing/2014/chart" uri="{C3380CC4-5D6E-409C-BE32-E72D297353CC}">
              <c16:uniqueId val="{00000000-40B5-471F-85D4-2BDAF2379E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0B5-471F-85D4-2BDAF2379E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那須烏山市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24601</v>
      </c>
      <c r="AM8" s="42"/>
      <c r="AN8" s="42"/>
      <c r="AO8" s="42"/>
      <c r="AP8" s="42"/>
      <c r="AQ8" s="42"/>
      <c r="AR8" s="42"/>
      <c r="AS8" s="42"/>
      <c r="AT8" s="35">
        <f>データ!T6</f>
        <v>174.35</v>
      </c>
      <c r="AU8" s="35"/>
      <c r="AV8" s="35"/>
      <c r="AW8" s="35"/>
      <c r="AX8" s="35"/>
      <c r="AY8" s="35"/>
      <c r="AZ8" s="35"/>
      <c r="BA8" s="35"/>
      <c r="BB8" s="35">
        <f>データ!U6</f>
        <v>141.1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4.07</v>
      </c>
      <c r="Q10" s="35"/>
      <c r="R10" s="35"/>
      <c r="S10" s="35"/>
      <c r="T10" s="35"/>
      <c r="U10" s="35"/>
      <c r="V10" s="35"/>
      <c r="W10" s="35">
        <f>データ!Q6</f>
        <v>78.33</v>
      </c>
      <c r="X10" s="35"/>
      <c r="Y10" s="35"/>
      <c r="Z10" s="35"/>
      <c r="AA10" s="35"/>
      <c r="AB10" s="35"/>
      <c r="AC10" s="35"/>
      <c r="AD10" s="42">
        <f>データ!R6</f>
        <v>2805</v>
      </c>
      <c r="AE10" s="42"/>
      <c r="AF10" s="42"/>
      <c r="AG10" s="42"/>
      <c r="AH10" s="42"/>
      <c r="AI10" s="42"/>
      <c r="AJ10" s="42"/>
      <c r="AK10" s="2"/>
      <c r="AL10" s="42">
        <f>データ!V6</f>
        <v>995</v>
      </c>
      <c r="AM10" s="42"/>
      <c r="AN10" s="42"/>
      <c r="AO10" s="42"/>
      <c r="AP10" s="42"/>
      <c r="AQ10" s="42"/>
      <c r="AR10" s="42"/>
      <c r="AS10" s="42"/>
      <c r="AT10" s="35">
        <f>データ!W6</f>
        <v>0.84</v>
      </c>
      <c r="AU10" s="35"/>
      <c r="AV10" s="35"/>
      <c r="AW10" s="35"/>
      <c r="AX10" s="35"/>
      <c r="AY10" s="35"/>
      <c r="AZ10" s="35"/>
      <c r="BA10" s="35"/>
      <c r="BB10" s="35">
        <f>データ!X6</f>
        <v>1184.52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tihsQwBf5qO+rfKUIm7UHfUHV3aJ2fjgUbZVKwx6MebKWv0XE9P9ppG6vKDux1e/zeQXVwGXoPSW6P/4vOzgMA==" saltValue="3nWodiaDvdsTGHWDjwdo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92151</v>
      </c>
      <c r="D6" s="19">
        <f t="shared" si="3"/>
        <v>47</v>
      </c>
      <c r="E6" s="19">
        <f t="shared" si="3"/>
        <v>17</v>
      </c>
      <c r="F6" s="19">
        <f t="shared" si="3"/>
        <v>5</v>
      </c>
      <c r="G6" s="19">
        <f t="shared" si="3"/>
        <v>0</v>
      </c>
      <c r="H6" s="19" t="str">
        <f t="shared" si="3"/>
        <v>栃木県　那須烏山市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4.07</v>
      </c>
      <c r="Q6" s="20">
        <f t="shared" si="3"/>
        <v>78.33</v>
      </c>
      <c r="R6" s="20">
        <f t="shared" si="3"/>
        <v>2805</v>
      </c>
      <c r="S6" s="20">
        <f t="shared" si="3"/>
        <v>24601</v>
      </c>
      <c r="T6" s="20">
        <f t="shared" si="3"/>
        <v>174.35</v>
      </c>
      <c r="U6" s="20">
        <f t="shared" si="3"/>
        <v>141.1</v>
      </c>
      <c r="V6" s="20">
        <f t="shared" si="3"/>
        <v>995</v>
      </c>
      <c r="W6" s="20">
        <f t="shared" si="3"/>
        <v>0.84</v>
      </c>
      <c r="X6" s="20">
        <f t="shared" si="3"/>
        <v>1184.52</v>
      </c>
      <c r="Y6" s="21">
        <f>IF(Y7="",NA(),Y7)</f>
        <v>91.17</v>
      </c>
      <c r="Z6" s="21">
        <f t="shared" ref="Z6:AH6" si="4">IF(Z7="",NA(),Z7)</f>
        <v>88.77</v>
      </c>
      <c r="AA6" s="21">
        <f t="shared" si="4"/>
        <v>84.66</v>
      </c>
      <c r="AB6" s="21">
        <f t="shared" si="4"/>
        <v>83.77</v>
      </c>
      <c r="AC6" s="21">
        <f t="shared" si="4"/>
        <v>92.37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34.299999999999997</v>
      </c>
      <c r="BR6" s="21">
        <f t="shared" ref="BR6:BZ6" si="8">IF(BR7="",NA(),BR7)</f>
        <v>34.200000000000003</v>
      </c>
      <c r="BS6" s="21">
        <f t="shared" si="8"/>
        <v>36.520000000000003</v>
      </c>
      <c r="BT6" s="21">
        <f t="shared" si="8"/>
        <v>32.58</v>
      </c>
      <c r="BU6" s="21">
        <f t="shared" si="8"/>
        <v>38.159999999999997</v>
      </c>
      <c r="BV6" s="21">
        <f t="shared" si="8"/>
        <v>57.77</v>
      </c>
      <c r="BW6" s="21">
        <f t="shared" si="8"/>
        <v>57.31</v>
      </c>
      <c r="BX6" s="21">
        <f t="shared" si="8"/>
        <v>57.08</v>
      </c>
      <c r="BY6" s="21">
        <f t="shared" si="8"/>
        <v>56.26</v>
      </c>
      <c r="BZ6" s="21">
        <f t="shared" si="8"/>
        <v>52.94</v>
      </c>
      <c r="CA6" s="20" t="str">
        <f>IF(CA7="","",IF(CA7="-","【-】","【"&amp;SUBSTITUTE(TEXT(CA7,"#,##0.00"),"-","△")&amp;"】"))</f>
        <v>【57.02】</v>
      </c>
      <c r="CB6" s="21">
        <f>IF(CB7="",NA(),CB7)</f>
        <v>431.46</v>
      </c>
      <c r="CC6" s="21">
        <f t="shared" ref="CC6:CK6" si="9">IF(CC7="",NA(),CC7)</f>
        <v>436.95</v>
      </c>
      <c r="CD6" s="21">
        <f t="shared" si="9"/>
        <v>414.76</v>
      </c>
      <c r="CE6" s="21">
        <f t="shared" si="9"/>
        <v>461.34</v>
      </c>
      <c r="CF6" s="21">
        <f t="shared" si="9"/>
        <v>393.7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63.98</v>
      </c>
      <c r="CN6" s="21">
        <f t="shared" ref="CN6:CV6" si="10">IF(CN7="",NA(),CN7)</f>
        <v>67.3</v>
      </c>
      <c r="CO6" s="21">
        <f t="shared" si="10"/>
        <v>68.25</v>
      </c>
      <c r="CP6" s="21">
        <f t="shared" si="10"/>
        <v>80.33</v>
      </c>
      <c r="CQ6" s="21">
        <f t="shared" si="10"/>
        <v>73.459999999999994</v>
      </c>
      <c r="CR6" s="21">
        <f t="shared" si="10"/>
        <v>50.68</v>
      </c>
      <c r="CS6" s="21">
        <f t="shared" si="10"/>
        <v>50.14</v>
      </c>
      <c r="CT6" s="21">
        <f t="shared" si="10"/>
        <v>54.83</v>
      </c>
      <c r="CU6" s="21">
        <f t="shared" si="10"/>
        <v>66.53</v>
      </c>
      <c r="CV6" s="21">
        <f t="shared" si="10"/>
        <v>52.35</v>
      </c>
      <c r="CW6" s="20" t="str">
        <f>IF(CW7="","",IF(CW7="-","【-】","【"&amp;SUBSTITUTE(TEXT(CW7,"#,##0.00"),"-","△")&amp;"】"))</f>
        <v>【52.55】</v>
      </c>
      <c r="CX6" s="21">
        <f>IF(CX7="",NA(),CX7)</f>
        <v>87.59</v>
      </c>
      <c r="CY6" s="21">
        <f t="shared" ref="CY6:DG6" si="11">IF(CY7="",NA(),CY7)</f>
        <v>87.25</v>
      </c>
      <c r="CZ6" s="21">
        <f t="shared" si="11"/>
        <v>87.5</v>
      </c>
      <c r="DA6" s="21">
        <f t="shared" si="11"/>
        <v>87.78</v>
      </c>
      <c r="DB6" s="21">
        <f t="shared" si="11"/>
        <v>86.23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92151</v>
      </c>
      <c r="D7" s="23">
        <v>47</v>
      </c>
      <c r="E7" s="23">
        <v>17</v>
      </c>
      <c r="F7" s="23">
        <v>5</v>
      </c>
      <c r="G7" s="23">
        <v>0</v>
      </c>
      <c r="H7" s="23" t="s">
        <v>98</v>
      </c>
      <c r="I7" s="23" t="s">
        <v>99</v>
      </c>
      <c r="J7" s="23" t="s">
        <v>100</v>
      </c>
      <c r="K7" s="23" t="s">
        <v>101</v>
      </c>
      <c r="L7" s="23" t="s">
        <v>102</v>
      </c>
      <c r="M7" s="23" t="s">
        <v>103</v>
      </c>
      <c r="N7" s="24" t="s">
        <v>104</v>
      </c>
      <c r="O7" s="24" t="s">
        <v>105</v>
      </c>
      <c r="P7" s="24">
        <v>4.07</v>
      </c>
      <c r="Q7" s="24">
        <v>78.33</v>
      </c>
      <c r="R7" s="24">
        <v>2805</v>
      </c>
      <c r="S7" s="24">
        <v>24601</v>
      </c>
      <c r="T7" s="24">
        <v>174.35</v>
      </c>
      <c r="U7" s="24">
        <v>141.1</v>
      </c>
      <c r="V7" s="24">
        <v>995</v>
      </c>
      <c r="W7" s="24">
        <v>0.84</v>
      </c>
      <c r="X7" s="24">
        <v>1184.52</v>
      </c>
      <c r="Y7" s="24">
        <v>91.17</v>
      </c>
      <c r="Z7" s="24">
        <v>88.77</v>
      </c>
      <c r="AA7" s="24">
        <v>84.66</v>
      </c>
      <c r="AB7" s="24">
        <v>83.77</v>
      </c>
      <c r="AC7" s="24">
        <v>92.37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34.299999999999997</v>
      </c>
      <c r="BR7" s="24">
        <v>34.200000000000003</v>
      </c>
      <c r="BS7" s="24">
        <v>36.520000000000003</v>
      </c>
      <c r="BT7" s="24">
        <v>32.58</v>
      </c>
      <c r="BU7" s="24">
        <v>38.159999999999997</v>
      </c>
      <c r="BV7" s="24">
        <v>57.77</v>
      </c>
      <c r="BW7" s="24">
        <v>57.31</v>
      </c>
      <c r="BX7" s="24">
        <v>57.08</v>
      </c>
      <c r="BY7" s="24">
        <v>56.26</v>
      </c>
      <c r="BZ7" s="24">
        <v>52.94</v>
      </c>
      <c r="CA7" s="24">
        <v>57.02</v>
      </c>
      <c r="CB7" s="24">
        <v>431.46</v>
      </c>
      <c r="CC7" s="24">
        <v>436.95</v>
      </c>
      <c r="CD7" s="24">
        <v>414.76</v>
      </c>
      <c r="CE7" s="24">
        <v>461.34</v>
      </c>
      <c r="CF7" s="24">
        <v>393.7</v>
      </c>
      <c r="CG7" s="24">
        <v>274.35000000000002</v>
      </c>
      <c r="CH7" s="24">
        <v>273.52</v>
      </c>
      <c r="CI7" s="24">
        <v>274.99</v>
      </c>
      <c r="CJ7" s="24">
        <v>282.08999999999997</v>
      </c>
      <c r="CK7" s="24">
        <v>303.27999999999997</v>
      </c>
      <c r="CL7" s="24">
        <v>273.68</v>
      </c>
      <c r="CM7" s="24">
        <v>63.98</v>
      </c>
      <c r="CN7" s="24">
        <v>67.3</v>
      </c>
      <c r="CO7" s="24">
        <v>68.25</v>
      </c>
      <c r="CP7" s="24">
        <v>80.33</v>
      </c>
      <c r="CQ7" s="24">
        <v>73.459999999999994</v>
      </c>
      <c r="CR7" s="24">
        <v>50.68</v>
      </c>
      <c r="CS7" s="24">
        <v>50.14</v>
      </c>
      <c r="CT7" s="24">
        <v>54.83</v>
      </c>
      <c r="CU7" s="24">
        <v>66.53</v>
      </c>
      <c r="CV7" s="24">
        <v>52.35</v>
      </c>
      <c r="CW7" s="24">
        <v>52.55</v>
      </c>
      <c r="CX7" s="24">
        <v>87.59</v>
      </c>
      <c r="CY7" s="24">
        <v>87.25</v>
      </c>
      <c r="CZ7" s="24">
        <v>87.5</v>
      </c>
      <c r="DA7" s="24">
        <v>87.78</v>
      </c>
      <c r="DB7" s="24">
        <v>86.23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2024-03-05T07:27:42Z</cp:lastPrinted>
  <dcterms:created xsi:type="dcterms:W3CDTF">2023-12-12T02:53:05Z</dcterms:created>
  <dcterms:modified xsi:type="dcterms:W3CDTF">2024-03-07T01:16:28Z</dcterms:modified>
  <cp:category/>
</cp:coreProperties>
</file>