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5下水（特環）\"/>
    </mc:Choice>
  </mc:AlternateContent>
  <workbookProtection workbookAlgorithmName="SHA-512" workbookHashValue="DIpgllHkv4zNVnKbvMXROX+HT+anvPW7OhBdeE5z5lJJyZcorqY1JjgXrXiQwvAMmSCA9OvDv5Csam0kOG5cPw==" workbookSaltValue="PrVfQJVr4l9nXTlayhgCH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BB10" i="4"/>
  <c r="AL10" i="4"/>
  <c r="AD10" i="4"/>
  <c r="W10" i="4"/>
  <c r="P10" i="4"/>
  <c r="B10" i="4"/>
  <c r="BB8" i="4"/>
  <c r="AT8" i="4"/>
  <c r="AD8" i="4"/>
  <c r="W8" i="4"/>
  <c r="I8" i="4"/>
  <c r="B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<sst xmlns="http://schemas.openxmlformats.org/spreadsheetml/2006/main" count="236" uniqueCount="120">
  <si>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</si>
  <si>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</si>
  <si>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</si>
  <si>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</si>
  <si>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</si>
  <si>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</si>
  <si>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</si>
  <si>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</si>
  <si>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</si>
  <si>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</si>
  <si>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</si>
  <si>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</si>
  <si>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</si>
  <si>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</si>
  <si>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</si>
  <si>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</si>
  <si>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</si>
  <si>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</si>
  <si>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</si>
  <si>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</si>
  <si>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</si>
  <si>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</si>
  <si>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</si>
  <si>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</si>
  <si>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</si>
  <si>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</si>
  <si>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</si>
  <si>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</si>
  <si>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</si>
  <si>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</si>
  <si>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</si>
  <si>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</si>
  <si>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</si>
  <si>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</si>
  <si>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</si>
  <si>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</si>
  <si>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</si>
  <si>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</si>
  <si>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</si>
  <si>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</si>
  <si>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</si>
  <si>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</si>
  <si>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</si>
  <si>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</si>
  <si>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</si>
  <si>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</si>
  <si>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</si>
  <si>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</si>
  <si>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</si>
  <si>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</si>
  <si>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</si>
  <si>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</si>
  <si>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</si>
  <si>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</si>
  <si>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</si>
  <si>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</si>
  <si>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</si>
  <si>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</si>
  <si>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</si>
  <si>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</si>
  <si>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</si>
  <si>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</si>
  <si>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</si>
  <si>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</si>
  <si>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</si>
  <si>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</si>
  <si>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</si>
  <si>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</si>
  <si>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</si>
  <si>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</si>
  <si>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</si>
  <si>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</si>
  <si>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</si>
  <si>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</si>
  <si>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</si>
  <si>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</si>
  <si>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</si>
  <si>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</si>
  <si>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</si>
  <si>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</si>
  <si>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</si>
  <si>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</si>
  <si>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</si>
  <si>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</si>
  <si>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</si>
  <si>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</si>
  <si>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</si>
  <si>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</si>
  <si>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</si>
  <si>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</si>
  <si>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</si>
  <si>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</si>
  <si>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</si>
  <si>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</si>
  <si>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</si>
  <si>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</si>
  <si>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</si>
  <si>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</si>
  <si>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那須烏山市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</si>
  <si>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</si>
  <si>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</si>
  <si>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</si>
  <si>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</si>
  <si>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</si>
  <si>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</si>
  <si>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</si>
  <si>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</si>
  <si>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</si>
  <si>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</si>
  <si>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</si>
  <si>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</si>
  <si>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</si>
  <si>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</si>
  <si>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</si>
  <si>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</si>
  <si>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</si>
  <si>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</si>
  <si>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平成24年度全体計画変更により、現工事済み区域にて建設事業完了となっているが、さらなる水洗化率の向上及び料金改定が実施されるまでは、現状の状態と見込まれる。ただし、公共下水道と併せて早急な検討が必要である。
・将来的に予想される、施設及び管渠の改築更新等については、計画性をもって対応していく必要がある。</t>
    <phoneticPr fontId="4"/>
  </si>
  <si>
    <t>平成10年3月31日供用開始のため、耐用年数内ではあるが、将来的には施設更新等の高額な工事が予想される。令和3年度より、ストックマネジメントの導入に向けて取り組むこととしている。</t>
    <rPh sb="34" eb="36">
      <t>シセツ</t>
    </rPh>
    <rPh sb="36" eb="38">
      <t>コウシン</t>
    </rPh>
    <rPh sb="38" eb="39">
      <t>トウ</t>
    </rPh>
    <phoneticPr fontId="4"/>
  </si>
  <si>
    <t>経費回収率と汚水処理原価がやや改善したが、類似団体と比較すると、いまだ改善しなくてはならない状態であるため、一般会計繰入金に頼らざるを得ない状況である。このような課題に対応し、健全で持続的な事業経営を実現するため、Ｒ5年度からの地方公営企業法の適用に向けて移行業務に着手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</si>
</sst>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EC-47BA-8D9E-46BB87AA9300}"/>
            </c:ext>
          </c:extLst>
        </c:ser>
        <c:dLbls>
          <c:showLegendKey val="0"/>
          <c:showVal val="0"/>
          <c:showCatName val="0"/>
          <c:showSerName val="0"/>
          <c:showPercent val="0"/>
          <c:showBubbleSize val="0"/>
        </c:dLbls>
        <c:gapWidth val="150"/>
        <c:axId val="171526312"/>
        <c:axId val="17102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F2EC-47BA-8D9E-46BB87AA9300}"/>
            </c:ext>
          </c:extLst>
        </c:ser>
        <c:dLbls>
          <c:showLegendKey val="0"/>
          <c:showVal val="0"/>
          <c:showCatName val="0"/>
          <c:showSerName val="0"/>
          <c:showPercent val="0"/>
          <c:showBubbleSize val="0"/>
        </c:dLbls>
        <c:marker val="1"/>
        <c:smooth val="0"/>
        <c:axId val="171526312"/>
        <c:axId val="171025968"/>
      </c:lineChart>
      <c:dateAx>
        <c:axId val="171526312"/>
        <c:scaling>
          <c:orientation val="minMax"/>
        </c:scaling>
        <c:delete val="1"/>
        <c:axPos val="b"/>
        <c:numFmt formatCode="&quot;H&quot;yy" sourceLinked="1"/>
        <c:majorTickMark val="none"/>
        <c:minorTickMark val="none"/>
        <c:tickLblPos val="none"/>
        <c:crossAx val="171025968"/>
        <c:crosses val="autoZero"/>
        <c:auto val="1"/>
        <c:lblOffset val="100"/>
        <c:baseTimeUnit val="years"/>
      </c:dateAx>
      <c:valAx>
        <c:axId val="17102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52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33</c:v>
                </c:pt>
                <c:pt idx="1">
                  <c:v>34.92</c:v>
                </c:pt>
                <c:pt idx="2">
                  <c:v>36</c:v>
                </c:pt>
                <c:pt idx="3">
                  <c:v>34.69</c:v>
                </c:pt>
                <c:pt idx="4">
                  <c:v>36.380000000000003</c:v>
                </c:pt>
              </c:numCache>
            </c:numRef>
          </c:val>
          <c:extLst>
            <c:ext xmlns:c16="http://schemas.microsoft.com/office/drawing/2014/chart" uri="{C3380CC4-5D6E-409C-BE32-E72D297353CC}">
              <c16:uniqueId val="{00000000-08D7-4861-98AC-D1B32692D820}"/>
            </c:ext>
          </c:extLst>
        </c:ser>
        <c:dLbls>
          <c:showLegendKey val="0"/>
          <c:showVal val="0"/>
          <c:showCatName val="0"/>
          <c:showSerName val="0"/>
          <c:showPercent val="0"/>
          <c:showBubbleSize val="0"/>
        </c:dLbls>
        <c:gapWidth val="150"/>
        <c:axId val="380627264"/>
        <c:axId val="380624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08D7-4861-98AC-D1B32692D820}"/>
            </c:ext>
          </c:extLst>
        </c:ser>
        <c:dLbls>
          <c:showLegendKey val="0"/>
          <c:showVal val="0"/>
          <c:showCatName val="0"/>
          <c:showSerName val="0"/>
          <c:showPercent val="0"/>
          <c:showBubbleSize val="0"/>
        </c:dLbls>
        <c:marker val="1"/>
        <c:smooth val="0"/>
        <c:axId val="380627264"/>
        <c:axId val="380624520"/>
      </c:lineChart>
      <c:dateAx>
        <c:axId val="380627264"/>
        <c:scaling>
          <c:orientation val="minMax"/>
        </c:scaling>
        <c:delete val="1"/>
        <c:axPos val="b"/>
        <c:numFmt formatCode="&quot;H&quot;yy" sourceLinked="1"/>
        <c:majorTickMark val="none"/>
        <c:minorTickMark val="none"/>
        <c:tickLblPos val="none"/>
        <c:crossAx val="380624520"/>
        <c:crosses val="autoZero"/>
        <c:auto val="1"/>
        <c:lblOffset val="100"/>
        <c:baseTimeUnit val="years"/>
      </c:dateAx>
      <c:valAx>
        <c:axId val="380624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62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89.26</c:v>
                </c:pt>
                <c:pt idx="1">
                  <c:v>89.46</c:v>
                </c:pt>
                <c:pt idx="2">
                  <c:v>89.51</c:v>
                </c:pt>
                <c:pt idx="3">
                  <c:v>90.33</c:v>
                </c:pt>
                <c:pt idx="4">
                  <c:v>91.17</c:v>
                </c:pt>
              </c:numCache>
            </c:numRef>
          </c:val>
          <c:extLst>
            <c:ext xmlns:c16="http://schemas.microsoft.com/office/drawing/2014/chart" uri="{C3380CC4-5D6E-409C-BE32-E72D297353CC}">
              <c16:uniqueId val="{00000000-590F-49CB-8F44-9D4A46D654F6}"/>
            </c:ext>
          </c:extLst>
        </c:ser>
        <c:dLbls>
          <c:showLegendKey val="0"/>
          <c:showVal val="0"/>
          <c:showCatName val="0"/>
          <c:showSerName val="0"/>
          <c:showPercent val="0"/>
          <c:showBubbleSize val="0"/>
        </c:dLbls>
        <c:gapWidth val="150"/>
        <c:axId val="380626480"/>
        <c:axId val="38062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590F-49CB-8F44-9D4A46D654F6}"/>
            </c:ext>
          </c:extLst>
        </c:ser>
        <c:dLbls>
          <c:showLegendKey val="0"/>
          <c:showVal val="0"/>
          <c:showCatName val="0"/>
          <c:showSerName val="0"/>
          <c:showPercent val="0"/>
          <c:showBubbleSize val="0"/>
        </c:dLbls>
        <c:marker val="1"/>
        <c:smooth val="0"/>
        <c:axId val="380626480"/>
        <c:axId val="380625696"/>
      </c:lineChart>
      <c:dateAx>
        <c:axId val="380626480"/>
        <c:scaling>
          <c:orientation val="minMax"/>
        </c:scaling>
        <c:delete val="1"/>
        <c:axPos val="b"/>
        <c:numFmt formatCode="&quot;H&quot;yy" sourceLinked="1"/>
        <c:majorTickMark val="none"/>
        <c:minorTickMark val="none"/>
        <c:tickLblPos val="none"/>
        <c:crossAx val="380625696"/>
        <c:crosses val="autoZero"/>
        <c:auto val="1"/>
        <c:lblOffset val="100"/>
        <c:baseTimeUnit val="years"/>
      </c:dateAx>
      <c:valAx>
        <c:axId val="38062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62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92.62</c:v>
                </c:pt>
                <c:pt idx="1">
                  <c:v>78</c:v>
                </c:pt>
                <c:pt idx="2">
                  <c:v>91.79</c:v>
                </c:pt>
                <c:pt idx="3">
                  <c:v>91.29</c:v>
                </c:pt>
                <c:pt idx="4">
                  <c:v>90.76</c:v>
                </c:pt>
              </c:numCache>
            </c:numRef>
          </c:val>
          <c:extLst>
            <c:ext xmlns:c16="http://schemas.microsoft.com/office/drawing/2014/chart" uri="{C3380CC4-5D6E-409C-BE32-E72D297353CC}">
              <c16:uniqueId val="{00000000-E154-4126-A31F-85D961A7006E}"/>
            </c:ext>
          </c:extLst>
        </c:ser>
        <c:dLbls>
          <c:showLegendKey val="0"/>
          <c:showVal val="0"/>
          <c:showCatName val="0"/>
          <c:showSerName val="0"/>
          <c:showPercent val="0"/>
          <c:showBubbleSize val="0"/>
        </c:dLbls>
        <c:gapWidth val="150"/>
        <c:axId val="379971712"/>
        <c:axId val="37997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54-4126-A31F-85D961A7006E}"/>
            </c:ext>
          </c:extLst>
        </c:ser>
        <c:dLbls>
          <c:showLegendKey val="0"/>
          <c:showVal val="0"/>
          <c:showCatName val="0"/>
          <c:showSerName val="0"/>
          <c:showPercent val="0"/>
          <c:showBubbleSize val="0"/>
        </c:dLbls>
        <c:marker val="1"/>
        <c:smooth val="0"/>
        <c:axId val="379971712"/>
        <c:axId val="379972096"/>
      </c:lineChart>
      <c:dateAx>
        <c:axId val="379971712"/>
        <c:scaling>
          <c:orientation val="minMax"/>
        </c:scaling>
        <c:delete val="1"/>
        <c:axPos val="b"/>
        <c:numFmt formatCode="&quot;H&quot;yy" sourceLinked="1"/>
        <c:majorTickMark val="none"/>
        <c:minorTickMark val="none"/>
        <c:tickLblPos val="none"/>
        <c:crossAx val="379972096"/>
        <c:crosses val="autoZero"/>
        <c:auto val="1"/>
        <c:lblOffset val="100"/>
        <c:baseTimeUnit val="years"/>
      </c:dateAx>
      <c:valAx>
        <c:axId val="37997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97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DF-4FAF-BB32-8C3D6D48E942}"/>
            </c:ext>
          </c:extLst>
        </c:ser>
        <c:dLbls>
          <c:showLegendKey val="0"/>
          <c:showVal val="0"/>
          <c:showCatName val="0"/>
          <c:showSerName val="0"/>
          <c:showPercent val="0"/>
          <c:showBubbleSize val="0"/>
        </c:dLbls>
        <c:gapWidth val="150"/>
        <c:axId val="379976624"/>
        <c:axId val="380062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DF-4FAF-BB32-8C3D6D48E942}"/>
            </c:ext>
          </c:extLst>
        </c:ser>
        <c:dLbls>
          <c:showLegendKey val="0"/>
          <c:showVal val="0"/>
          <c:showCatName val="0"/>
          <c:showSerName val="0"/>
          <c:showPercent val="0"/>
          <c:showBubbleSize val="0"/>
        </c:dLbls>
        <c:marker val="1"/>
        <c:smooth val="0"/>
        <c:axId val="379976624"/>
        <c:axId val="380062040"/>
      </c:lineChart>
      <c:dateAx>
        <c:axId val="379976624"/>
        <c:scaling>
          <c:orientation val="minMax"/>
        </c:scaling>
        <c:delete val="1"/>
        <c:axPos val="b"/>
        <c:numFmt formatCode="&quot;H&quot;yy" sourceLinked="1"/>
        <c:majorTickMark val="none"/>
        <c:minorTickMark val="none"/>
        <c:tickLblPos val="none"/>
        <c:crossAx val="380062040"/>
        <c:crosses val="autoZero"/>
        <c:auto val="1"/>
        <c:lblOffset val="100"/>
        <c:baseTimeUnit val="years"/>
      </c:dateAx>
      <c:valAx>
        <c:axId val="380062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97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13-44A4-AA15-BF0B5EAC4A41}"/>
            </c:ext>
          </c:extLst>
        </c:ser>
        <c:dLbls>
          <c:showLegendKey val="0"/>
          <c:showVal val="0"/>
          <c:showCatName val="0"/>
          <c:showSerName val="0"/>
          <c:showPercent val="0"/>
          <c:showBubbleSize val="0"/>
        </c:dLbls>
        <c:gapWidth val="150"/>
        <c:axId val="380714936"/>
        <c:axId val="380715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13-44A4-AA15-BF0B5EAC4A41}"/>
            </c:ext>
          </c:extLst>
        </c:ser>
        <c:dLbls>
          <c:showLegendKey val="0"/>
          <c:showVal val="0"/>
          <c:showCatName val="0"/>
          <c:showSerName val="0"/>
          <c:showPercent val="0"/>
          <c:showBubbleSize val="0"/>
        </c:dLbls>
        <c:marker val="1"/>
        <c:smooth val="0"/>
        <c:axId val="380714936"/>
        <c:axId val="380715320"/>
      </c:lineChart>
      <c:dateAx>
        <c:axId val="380714936"/>
        <c:scaling>
          <c:orientation val="minMax"/>
        </c:scaling>
        <c:delete val="1"/>
        <c:axPos val="b"/>
        <c:numFmt formatCode="&quot;H&quot;yy" sourceLinked="1"/>
        <c:majorTickMark val="none"/>
        <c:minorTickMark val="none"/>
        <c:tickLblPos val="none"/>
        <c:crossAx val="380715320"/>
        <c:crosses val="autoZero"/>
        <c:auto val="1"/>
        <c:lblOffset val="100"/>
        <c:baseTimeUnit val="years"/>
      </c:dateAx>
      <c:valAx>
        <c:axId val="380715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714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55-417D-BFFC-FFDC5D383A8A}"/>
            </c:ext>
          </c:extLst>
        </c:ser>
        <c:dLbls>
          <c:showLegendKey val="0"/>
          <c:showVal val="0"/>
          <c:showCatName val="0"/>
          <c:showSerName val="0"/>
          <c:showPercent val="0"/>
          <c:showBubbleSize val="0"/>
        </c:dLbls>
        <c:gapWidth val="150"/>
        <c:axId val="380427656"/>
        <c:axId val="38042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55-417D-BFFC-FFDC5D383A8A}"/>
            </c:ext>
          </c:extLst>
        </c:ser>
        <c:dLbls>
          <c:showLegendKey val="0"/>
          <c:showVal val="0"/>
          <c:showCatName val="0"/>
          <c:showSerName val="0"/>
          <c:showPercent val="0"/>
          <c:showBubbleSize val="0"/>
        </c:dLbls>
        <c:marker val="1"/>
        <c:smooth val="0"/>
        <c:axId val="380427656"/>
        <c:axId val="380424912"/>
      </c:lineChart>
      <c:dateAx>
        <c:axId val="380427656"/>
        <c:scaling>
          <c:orientation val="minMax"/>
        </c:scaling>
        <c:delete val="1"/>
        <c:axPos val="b"/>
        <c:numFmt formatCode="&quot;H&quot;yy" sourceLinked="1"/>
        <c:majorTickMark val="none"/>
        <c:minorTickMark val="none"/>
        <c:tickLblPos val="none"/>
        <c:crossAx val="380424912"/>
        <c:crosses val="autoZero"/>
        <c:auto val="1"/>
        <c:lblOffset val="100"/>
        <c:baseTimeUnit val="years"/>
      </c:dateAx>
      <c:valAx>
        <c:axId val="38042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42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43-44BC-A024-CB8B35D2DBCE}"/>
            </c:ext>
          </c:extLst>
        </c:ser>
        <c:dLbls>
          <c:showLegendKey val="0"/>
          <c:showVal val="0"/>
          <c:showCatName val="0"/>
          <c:showSerName val="0"/>
          <c:showPercent val="0"/>
          <c:showBubbleSize val="0"/>
        </c:dLbls>
        <c:gapWidth val="150"/>
        <c:axId val="380426088"/>
        <c:axId val="38042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43-44BC-A024-CB8B35D2DBCE}"/>
            </c:ext>
          </c:extLst>
        </c:ser>
        <c:dLbls>
          <c:showLegendKey val="0"/>
          <c:showVal val="0"/>
          <c:showCatName val="0"/>
          <c:showSerName val="0"/>
          <c:showPercent val="0"/>
          <c:showBubbleSize val="0"/>
        </c:dLbls>
        <c:marker val="1"/>
        <c:smooth val="0"/>
        <c:axId val="380426088"/>
        <c:axId val="380425696"/>
      </c:lineChart>
      <c:dateAx>
        <c:axId val="380426088"/>
        <c:scaling>
          <c:orientation val="minMax"/>
        </c:scaling>
        <c:delete val="1"/>
        <c:axPos val="b"/>
        <c:numFmt formatCode="&quot;H&quot;yy" sourceLinked="1"/>
        <c:majorTickMark val="none"/>
        <c:minorTickMark val="none"/>
        <c:tickLblPos val="none"/>
        <c:crossAx val="380425696"/>
        <c:crosses val="autoZero"/>
        <c:auto val="1"/>
        <c:lblOffset val="100"/>
        <c:baseTimeUnit val="years"/>
      </c:dateAx>
      <c:valAx>
        <c:axId val="38042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42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C0-4AC8-9DA6-58008A4E503B}"/>
            </c:ext>
          </c:extLst>
        </c:ser>
        <c:dLbls>
          <c:showLegendKey val="0"/>
          <c:showVal val="0"/>
          <c:showCatName val="0"/>
          <c:showSerName val="0"/>
          <c:showPercent val="0"/>
          <c:showBubbleSize val="0"/>
        </c:dLbls>
        <c:gapWidth val="150"/>
        <c:axId val="380628048"/>
        <c:axId val="380621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EAC0-4AC8-9DA6-58008A4E503B}"/>
            </c:ext>
          </c:extLst>
        </c:ser>
        <c:dLbls>
          <c:showLegendKey val="0"/>
          <c:showVal val="0"/>
          <c:showCatName val="0"/>
          <c:showSerName val="0"/>
          <c:showPercent val="0"/>
          <c:showBubbleSize val="0"/>
        </c:dLbls>
        <c:marker val="1"/>
        <c:smooth val="0"/>
        <c:axId val="380628048"/>
        <c:axId val="380621384"/>
      </c:lineChart>
      <c:dateAx>
        <c:axId val="380628048"/>
        <c:scaling>
          <c:orientation val="minMax"/>
        </c:scaling>
        <c:delete val="1"/>
        <c:axPos val="b"/>
        <c:numFmt formatCode="&quot;H&quot;yy" sourceLinked="1"/>
        <c:majorTickMark val="none"/>
        <c:minorTickMark val="none"/>
        <c:tickLblPos val="none"/>
        <c:crossAx val="380621384"/>
        <c:crosses val="autoZero"/>
        <c:auto val="1"/>
        <c:lblOffset val="100"/>
        <c:baseTimeUnit val="years"/>
      </c:dateAx>
      <c:valAx>
        <c:axId val="380621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62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68.23</c:v>
                </c:pt>
                <c:pt idx="1">
                  <c:v>72.72</c:v>
                </c:pt>
                <c:pt idx="2">
                  <c:v>50.35</c:v>
                </c:pt>
                <c:pt idx="3">
                  <c:v>40.69</c:v>
                </c:pt>
                <c:pt idx="4">
                  <c:v>45.66</c:v>
                </c:pt>
              </c:numCache>
            </c:numRef>
          </c:val>
          <c:extLst>
            <c:ext xmlns:c16="http://schemas.microsoft.com/office/drawing/2014/chart" uri="{C3380CC4-5D6E-409C-BE32-E72D297353CC}">
              <c16:uniqueId val="{00000000-02AE-42F6-A216-A2461469B86C}"/>
            </c:ext>
          </c:extLst>
        </c:ser>
        <c:dLbls>
          <c:showLegendKey val="0"/>
          <c:showVal val="0"/>
          <c:showCatName val="0"/>
          <c:showSerName val="0"/>
          <c:showPercent val="0"/>
          <c:showBubbleSize val="0"/>
        </c:dLbls>
        <c:gapWidth val="150"/>
        <c:axId val="380620992"/>
        <c:axId val="380622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02AE-42F6-A216-A2461469B86C}"/>
            </c:ext>
          </c:extLst>
        </c:ser>
        <c:dLbls>
          <c:showLegendKey val="0"/>
          <c:showVal val="0"/>
          <c:showCatName val="0"/>
          <c:showSerName val="0"/>
          <c:showPercent val="0"/>
          <c:showBubbleSize val="0"/>
        </c:dLbls>
        <c:marker val="1"/>
        <c:smooth val="0"/>
        <c:axId val="380620992"/>
        <c:axId val="380622952"/>
      </c:lineChart>
      <c:dateAx>
        <c:axId val="380620992"/>
        <c:scaling>
          <c:orientation val="minMax"/>
        </c:scaling>
        <c:delete val="1"/>
        <c:axPos val="b"/>
        <c:numFmt formatCode="&quot;H&quot;yy" sourceLinked="1"/>
        <c:majorTickMark val="none"/>
        <c:minorTickMark val="none"/>
        <c:tickLblPos val="none"/>
        <c:crossAx val="380622952"/>
        <c:crosses val="autoZero"/>
        <c:auto val="1"/>
        <c:lblOffset val="100"/>
        <c:baseTimeUnit val="years"/>
      </c:dateAx>
      <c:valAx>
        <c:axId val="380622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62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222.89</c:v>
                </c:pt>
                <c:pt idx="1">
                  <c:v>209.74</c:v>
                </c:pt>
                <c:pt idx="2">
                  <c:v>302.99</c:v>
                </c:pt>
                <c:pt idx="3">
                  <c:v>374.48</c:v>
                </c:pt>
                <c:pt idx="4">
                  <c:v>338.86</c:v>
                </c:pt>
              </c:numCache>
            </c:numRef>
          </c:val>
          <c:extLst>
            <c:ext xmlns:c16="http://schemas.microsoft.com/office/drawing/2014/chart" uri="{C3380CC4-5D6E-409C-BE32-E72D297353CC}">
              <c16:uniqueId val="{00000000-A2A5-447C-87CB-4E2AA99F17AE}"/>
            </c:ext>
          </c:extLst>
        </c:ser>
        <c:dLbls>
          <c:showLegendKey val="0"/>
          <c:showVal val="0"/>
          <c:showCatName val="0"/>
          <c:showSerName val="0"/>
          <c:showPercent val="0"/>
          <c:showBubbleSize val="0"/>
        </c:dLbls>
        <c:gapWidth val="150"/>
        <c:axId val="380623344"/>
        <c:axId val="38062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A2A5-447C-87CB-4E2AA99F17AE}"/>
            </c:ext>
          </c:extLst>
        </c:ser>
        <c:dLbls>
          <c:showLegendKey val="0"/>
          <c:showVal val="0"/>
          <c:showCatName val="0"/>
          <c:showSerName val="0"/>
          <c:showPercent val="0"/>
          <c:showBubbleSize val="0"/>
        </c:dLbls>
        <c:marker val="1"/>
        <c:smooth val="0"/>
        <c:axId val="380623344"/>
        <c:axId val="380621776"/>
      </c:lineChart>
      <c:dateAx>
        <c:axId val="380623344"/>
        <c:scaling>
          <c:orientation val="minMax"/>
        </c:scaling>
        <c:delete val="1"/>
        <c:axPos val="b"/>
        <c:numFmt formatCode="&quot;H&quot;yy" sourceLinked="1"/>
        <c:majorTickMark val="none"/>
        <c:minorTickMark val="none"/>
        <c:tickLblPos val="none"/>
        <c:crossAx val="380621776"/>
        <c:crosses val="autoZero"/>
        <c:auto val="1"/>
        <c:lblOffset val="100"/>
        <c:baseTimeUnit val="years"/>
      </c:dateAx>
      <c:valAx>
        <c:axId val="38062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62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栃木県　那須烏山市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26104</v>
      </c>
      <c r="AM8" s="69"/>
      <c r="AN8" s="69"/>
      <c r="AO8" s="69"/>
      <c r="AP8" s="69"/>
      <c r="AQ8" s="69"/>
      <c r="AR8" s="69"/>
      <c r="AS8" s="69"/>
      <c r="AT8" s="68">
        <f>データ!T6</f>
        <v>174.35</v>
      </c>
      <c r="AU8" s="68"/>
      <c r="AV8" s="68"/>
      <c r="AW8" s="68"/>
      <c r="AX8" s="68"/>
      <c r="AY8" s="68"/>
      <c r="AZ8" s="68"/>
      <c r="BA8" s="68"/>
      <c r="BB8" s="68">
        <f>データ!U6</f>
        <v>149.72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5.29</v>
      </c>
      <c r="Q10" s="68"/>
      <c r="R10" s="68"/>
      <c r="S10" s="68"/>
      <c r="T10" s="68"/>
      <c r="U10" s="68"/>
      <c r="V10" s="68"/>
      <c r="W10" s="68">
        <f>データ!Q6</f>
        <v>82.16</v>
      </c>
      <c r="X10" s="68"/>
      <c r="Y10" s="68"/>
      <c r="Z10" s="68"/>
      <c r="AA10" s="68"/>
      <c r="AB10" s="68"/>
      <c r="AC10" s="68"/>
      <c r="AD10" s="69">
        <f>データ!R6</f>
        <v>2805</v>
      </c>
      <c r="AE10" s="69"/>
      <c r="AF10" s="69"/>
      <c r="AG10" s="69"/>
      <c r="AH10" s="69"/>
      <c r="AI10" s="69"/>
      <c r="AJ10" s="69"/>
      <c r="AK10" s="2"/>
      <c r="AL10" s="69">
        <f>データ!V6</f>
        <v>1370</v>
      </c>
      <c r="AM10" s="69"/>
      <c r="AN10" s="69"/>
      <c r="AO10" s="69"/>
      <c r="AP10" s="69"/>
      <c r="AQ10" s="69"/>
      <c r="AR10" s="69"/>
      <c r="AS10" s="69"/>
      <c r="AT10" s="68">
        <f>データ!W6</f>
        <v>0.64</v>
      </c>
      <c r="AU10" s="68"/>
      <c r="AV10" s="68"/>
      <c r="AW10" s="68"/>
      <c r="AX10" s="68"/>
      <c r="AY10" s="68"/>
      <c r="AZ10" s="68"/>
      <c r="BA10" s="68"/>
      <c r="BB10" s="68">
        <f>データ!X6</f>
        <v>2140.63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jBn7MxrtbIPEbACNFXVJwyWzjG/RVf5RLCSK9POphPTgbrJyYu/qoswBA/OTQpXTK9PWMymQqUhYk5u/in8X7A==" saltValue="eASyn2Ye7xQhqeP1RPtZA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92151</v>
      </c>
      <c r="D6" s="33">
        <f t="shared" si="3"/>
        <v>47</v>
      </c>
      <c r="E6" s="33">
        <f t="shared" si="3"/>
        <v>17</v>
      </c>
      <c r="F6" s="33">
        <f t="shared" si="3"/>
        <v>4</v>
      </c>
      <c r="G6" s="33">
        <f t="shared" si="3"/>
        <v>0</v>
      </c>
      <c r="H6" s="33" t="str">
        <f t="shared" si="3"/>
        <v>栃木県　那須烏山市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5.29</v>
      </c>
      <c r="Q6" s="34">
        <f t="shared" si="3"/>
        <v>82.16</v>
      </c>
      <c r="R6" s="34">
        <f t="shared" si="3"/>
        <v>2805</v>
      </c>
      <c r="S6" s="34">
        <f t="shared" si="3"/>
        <v>26104</v>
      </c>
      <c r="T6" s="34">
        <f t="shared" si="3"/>
        <v>174.35</v>
      </c>
      <c r="U6" s="34">
        <f t="shared" si="3"/>
        <v>149.72</v>
      </c>
      <c r="V6" s="34">
        <f t="shared" si="3"/>
        <v>1370</v>
      </c>
      <c r="W6" s="34">
        <f t="shared" si="3"/>
        <v>0.64</v>
      </c>
      <c r="X6" s="34">
        <f t="shared" si="3"/>
        <v>2140.63</v>
      </c>
      <c r="Y6" s="35">
        <f>IF(Y7="",NA(),Y7)</f>
        <v>92.62</v>
      </c>
      <c r="Z6" s="35">
        <f t="shared" ref="Z6:AH6" si="4">IF(Z7="",NA(),Z7)</f>
        <v>78</v>
      </c>
      <c r="AA6" s="35">
        <f t="shared" si="4"/>
        <v>91.79</v>
      </c>
      <c r="AB6" s="35">
        <f t="shared" si="4"/>
        <v>91.29</v>
      </c>
      <c r="AC6" s="35">
        <f t="shared" si="4"/>
        <v>90.76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68.23</v>
      </c>
      <c r="BR6" s="35">
        <f t="shared" ref="BR6:BZ6" si="8">IF(BR7="",NA(),BR7)</f>
        <v>72.72</v>
      </c>
      <c r="BS6" s="35">
        <f t="shared" si="8"/>
        <v>50.35</v>
      </c>
      <c r="BT6" s="35">
        <f t="shared" si="8"/>
        <v>40.69</v>
      </c>
      <c r="BU6" s="35">
        <f t="shared" si="8"/>
        <v>45.66</v>
      </c>
      <c r="BV6" s="35">
        <f t="shared" si="8"/>
        <v>66.22</v>
      </c>
      <c r="BW6" s="35">
        <f t="shared" si="8"/>
        <v>69.87</v>
      </c>
      <c r="BX6" s="35">
        <f t="shared" si="8"/>
        <v>74.3</v>
      </c>
      <c r="BY6" s="35">
        <f t="shared" si="8"/>
        <v>72.260000000000005</v>
      </c>
      <c r="BZ6" s="35">
        <f t="shared" si="8"/>
        <v>71.84</v>
      </c>
      <c r="CA6" s="34" t="str">
        <f>IF(CA7="","",IF(CA7="-","【-】","【"&amp;SUBSTITUTE(TEXT(CA7,"#,##0.00"),"-","△")&amp;"】"))</f>
        <v>【74.17】</v>
      </c>
      <c r="CB6" s="35">
        <f>IF(CB7="",NA(),CB7)</f>
        <v>222.89</v>
      </c>
      <c r="CC6" s="35">
        <f t="shared" ref="CC6:CK6" si="9">IF(CC7="",NA(),CC7)</f>
        <v>209.74</v>
      </c>
      <c r="CD6" s="35">
        <f t="shared" si="9"/>
        <v>302.99</v>
      </c>
      <c r="CE6" s="35">
        <f t="shared" si="9"/>
        <v>374.48</v>
      </c>
      <c r="CF6" s="35">
        <f t="shared" si="9"/>
        <v>338.86</v>
      </c>
      <c r="CG6" s="35">
        <f t="shared" si="9"/>
        <v>246.72</v>
      </c>
      <c r="CH6" s="35">
        <f t="shared" si="9"/>
        <v>234.96</v>
      </c>
      <c r="CI6" s="35">
        <f t="shared" si="9"/>
        <v>221.81</v>
      </c>
      <c r="CJ6" s="35">
        <f t="shared" si="9"/>
        <v>230.02</v>
      </c>
      <c r="CK6" s="35">
        <f t="shared" si="9"/>
        <v>228.47</v>
      </c>
      <c r="CL6" s="34" t="str">
        <f>IF(CL7="","",IF(CL7="-","【-】","【"&amp;SUBSTITUTE(TEXT(CL7,"#,##0.00"),"-","△")&amp;"】"))</f>
        <v>【218.56】</v>
      </c>
      <c r="CM6" s="35">
        <f>IF(CM7="",NA(),CM7)</f>
        <v>33</v>
      </c>
      <c r="CN6" s="35">
        <f t="shared" ref="CN6:CV6" si="10">IF(CN7="",NA(),CN7)</f>
        <v>34.92</v>
      </c>
      <c r="CO6" s="35">
        <f t="shared" si="10"/>
        <v>36</v>
      </c>
      <c r="CP6" s="35">
        <f t="shared" si="10"/>
        <v>34.69</v>
      </c>
      <c r="CQ6" s="35">
        <f t="shared" si="10"/>
        <v>36.380000000000003</v>
      </c>
      <c r="CR6" s="35">
        <f t="shared" si="10"/>
        <v>41.35</v>
      </c>
      <c r="CS6" s="35">
        <f t="shared" si="10"/>
        <v>42.9</v>
      </c>
      <c r="CT6" s="35">
        <f t="shared" si="10"/>
        <v>43.36</v>
      </c>
      <c r="CU6" s="35">
        <f t="shared" si="10"/>
        <v>42.56</v>
      </c>
      <c r="CV6" s="35">
        <f t="shared" si="10"/>
        <v>42.47</v>
      </c>
      <c r="CW6" s="34" t="str">
        <f>IF(CW7="","",IF(CW7="-","【-】","【"&amp;SUBSTITUTE(TEXT(CW7,"#,##0.00"),"-","△")&amp;"】"))</f>
        <v>【42.86】</v>
      </c>
      <c r="CX6" s="35">
        <f>IF(CX7="",NA(),CX7)</f>
        <v>89.26</v>
      </c>
      <c r="CY6" s="35">
        <f t="shared" ref="CY6:DG6" si="11">IF(CY7="",NA(),CY7)</f>
        <v>89.46</v>
      </c>
      <c r="CZ6" s="35">
        <f t="shared" si="11"/>
        <v>89.51</v>
      </c>
      <c r="DA6" s="35">
        <f t="shared" si="11"/>
        <v>90.33</v>
      </c>
      <c r="DB6" s="35">
        <f t="shared" si="11"/>
        <v>91.17</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92151</v>
      </c>
      <c r="D7" s="37">
        <v>47</v>
      </c>
      <c r="E7" s="37">
        <v>17</v>
      </c>
      <c r="F7" s="37">
        <v>4</v>
      </c>
      <c r="G7" s="37">
        <v>0</v>
      </c>
      <c r="H7" s="37" t="s">
        <v>98</v>
      </c>
      <c r="I7" s="37" t="s">
        <v>99</v>
      </c>
      <c r="J7" s="37" t="s">
        <v>100</v>
      </c>
      <c r="K7" s="37" t="s">
        <v>101</v>
      </c>
      <c r="L7" s="37" t="s">
        <v>102</v>
      </c>
      <c r="M7" s="37" t="s">
        <v>103</v>
      </c>
      <c r="N7" s="38" t="s">
        <v>104</v>
      </c>
      <c r="O7" s="38" t="s">
        <v>105</v>
      </c>
      <c r="P7" s="38">
        <v>5.29</v>
      </c>
      <c r="Q7" s="38">
        <v>82.16</v>
      </c>
      <c r="R7" s="38">
        <v>2805</v>
      </c>
      <c r="S7" s="38">
        <v>26104</v>
      </c>
      <c r="T7" s="38">
        <v>174.35</v>
      </c>
      <c r="U7" s="38">
        <v>149.72</v>
      </c>
      <c r="V7" s="38">
        <v>1370</v>
      </c>
      <c r="W7" s="38">
        <v>0.64</v>
      </c>
      <c r="X7" s="38">
        <v>2140.63</v>
      </c>
      <c r="Y7" s="38">
        <v>92.62</v>
      </c>
      <c r="Z7" s="38">
        <v>78</v>
      </c>
      <c r="AA7" s="38">
        <v>91.79</v>
      </c>
      <c r="AB7" s="38">
        <v>91.29</v>
      </c>
      <c r="AC7" s="38">
        <v>90.76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1434.89</v>
      </c>
      <c r="BL7" s="38">
        <v>1298.9100000000001</v>
      </c>
      <c r="BM7" s="38">
        <v>1243.71</v>
      </c>
      <c r="BN7" s="38">
        <v>1194.1500000000001</v>
      </c>
      <c r="BO7" s="38">
        <v>1206.79</v>
      </c>
      <c r="BP7" s="38">
        <v>1218.7</v>
      </c>
      <c r="BQ7" s="38">
        <v>68.23</v>
      </c>
      <c r="BR7" s="38">
        <v>72.72</v>
      </c>
      <c r="BS7" s="38">
        <v>50.35</v>
      </c>
      <c r="BT7" s="38">
        <v>40.69</v>
      </c>
      <c r="BU7" s="38">
        <v>45.66</v>
      </c>
      <c r="BV7" s="38">
        <v>66.22</v>
      </c>
      <c r="BW7" s="38">
        <v>69.87</v>
      </c>
      <c r="BX7" s="38">
        <v>74.3</v>
      </c>
      <c r="BY7" s="38">
        <v>72.260000000000005</v>
      </c>
      <c r="BZ7" s="38">
        <v>71.84</v>
      </c>
      <c r="CA7" s="38">
        <v>74.17</v>
      </c>
      <c r="CB7" s="38">
        <v>222.89</v>
      </c>
      <c r="CC7" s="38">
        <v>209.74</v>
      </c>
      <c r="CD7" s="38">
        <v>302.99</v>
      </c>
      <c r="CE7" s="38">
        <v>374.48</v>
      </c>
      <c r="CF7" s="38">
        <v>338.86</v>
      </c>
      <c r="CG7" s="38">
        <v>246.72</v>
      </c>
      <c r="CH7" s="38">
        <v>234.96</v>
      </c>
      <c r="CI7" s="38">
        <v>221.81</v>
      </c>
      <c r="CJ7" s="38">
        <v>230.02</v>
      </c>
      <c r="CK7" s="38">
        <v>228.47</v>
      </c>
      <c r="CL7" s="38">
        <v>218.56</v>
      </c>
      <c r="CM7" s="38">
        <v>33</v>
      </c>
      <c r="CN7" s="38">
        <v>34.92</v>
      </c>
      <c r="CO7" s="38">
        <v>36</v>
      </c>
      <c r="CP7" s="38">
        <v>34.69</v>
      </c>
      <c r="CQ7" s="38">
        <v>36.380000000000003</v>
      </c>
      <c r="CR7" s="38">
        <v>41.35</v>
      </c>
      <c r="CS7" s="38">
        <v>42.9</v>
      </c>
      <c r="CT7" s="38">
        <v>43.36</v>
      </c>
      <c r="CU7" s="38">
        <v>42.56</v>
      </c>
      <c r="CV7" s="38">
        <v>42.47</v>
      </c>
      <c r="CW7" s="38">
        <v>42.86</v>
      </c>
      <c r="CX7" s="38">
        <v>89.26</v>
      </c>
      <c r="CY7" s="38">
        <v>89.46</v>
      </c>
      <c r="CZ7" s="38">
        <v>89.51</v>
      </c>
      <c r="DA7" s="38">
        <v>90.33</v>
      </c>
      <c r="DB7" s="38">
        <v>91.17</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dcterms:created xsi:type="dcterms:W3CDTF">2020-12-04T02:53:54Z</dcterms:created>
  <dcterms:modified xsi:type="dcterms:W3CDTF">2021-02-20T02:11:35Z</dcterms:modified>
  <cp:category/>
</cp:coreProperties>
</file>