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G46WLF+//OtenwAVfIB0lBiDoeM1btkPQhL8XMpdst+8nXW49tCkZNlFNpo7v71OY/M5UWIssvNkAs5pbFpwWg==" workbookSaltValue="N/46JlH5K2NqA36i5hrkK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<sst xmlns="http://schemas.openxmlformats.org/spreadsheetml/2006/main" count="320" uniqueCount="116">
  <si>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</si>
  <si>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</si>
  <si>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</si>
  <si>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</si>
  <si>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</si>
  <si>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</si>
  <si>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</si>
  <si>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</si>
  <si>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</si>
  <si>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</si>
  <si>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</si>
  <si>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</si>
  <si>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</si>
  <si>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</si>
  <si>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</si>
  <si>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</si>
  <si>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</si>
  <si>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</si>
  <si>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</si>
  <si>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</si>
  <si>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</si>
  <si>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</si>
  <si>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</si>
  <si>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</si>
  <si>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</si>
  <si>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</si>
  <si>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</si>
  <si>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</si>
  <si>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</si>
  <si>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</si>
  <si>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</si>
  <si>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</si>
  <si>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</si>
  <si>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</si>
  <si>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</si>
  <si>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</si>
  <si>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</si>
  <si>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</si>
  <si>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</si>
  <si>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</si>
  <si>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</si>
  <si>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</si>
  <si>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</si>
  <si>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</si>
  <si>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</si>
  <si>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</si>
  <si>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</si>
  <si>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</si>
  <si>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</si>
  <si>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</si>
  <si>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</si>
  <si>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</si>
  <si>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</si>
  <si>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</si>
  <si>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</si>
  <si>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</si>
  <si>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</si>
  <si>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</si>
  <si>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</si>
  <si>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</si>
  <si>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</si>
  <si>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</si>
  <si>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</si>
  <si>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</si>
  <si>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</si>
  <si>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</si>
  <si>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</si>
  <si>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</si>
  <si>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</si>
  <si>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</si>
  <si>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</si>
  <si>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</si>
  <si>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</si>
  <si>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</si>
  <si>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</si>
  <si>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</si>
  <si>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</si>
  <si>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</si>
  <si>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</si>
  <si>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</si>
  <si>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</si>
  <si>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</si>
  <si>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</si>
  <si>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</si>
  <si>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</si>
  <si>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</si>
  <si>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</si>
  <si>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</si>
  <si>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</si>
  <si>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</si>
  <si>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</si>
  <si>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</si>
  <si>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</si>
  <si>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</si>
  <si>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</si>
  <si>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</si>
  <si>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</si>
  <si>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</si>
  <si>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</si>
  <si>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</si>
  <si>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</si>
  <si>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</si>
  <si>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</si>
  <si>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</si>
  <si>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</si>
  <si>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</si>
  <si>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</si>
  <si>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</si>
  <si>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</si>
  <si>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</si>
  <si>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</si>
  <si>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</si>
  <si>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</si>
  <si>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S61年度から供用開始しており、類似団体平均値に比べ低い数値であるが、今後、修繕箇所の増加が予想される。</t>
    <rPh sb="1" eb="3">
      <t>カンキョ</t>
    </rPh>
    <rPh sb="3" eb="5">
      <t>カイゼン</t>
    </rPh>
    <rPh sb="5" eb="6">
      <t>リツ</t>
    </rPh>
    <phoneticPr fontId="4"/>
  </si>
  <si>
    <t>①経常収支比率
　経常収支比率は124.84％となり、類似団体平均を上回り、健全な状態にある。
　しかし、繰入金に依存した収入構造となっているため料金収入の確保に努める必要がある。
④企業債残高対事業規模比率
　類似団体平均値を下回り531.27%となっている。
⑤経費回収率
　類似団体平均値を37.42ポイント上回り、132.11％となっている。
⑥汚水処理減価
　汚水処理原価は94.47円で、類似団体平均を下回っている。
⑧水洗化率
　水洗化率は98.82％で、類似団体平均値92.62％に比べ高い率となっている。</t>
    <rPh sb="92" eb="94">
      <t>キギョウ</t>
    </rPh>
    <rPh sb="94" eb="95">
      <t>サイ</t>
    </rPh>
    <rPh sb="95" eb="97">
      <t>ザンダカ</t>
    </rPh>
    <rPh sb="97" eb="98">
      <t>タイ</t>
    </rPh>
    <rPh sb="98" eb="100">
      <t>ジギョウ</t>
    </rPh>
    <rPh sb="100" eb="102">
      <t>キボ</t>
    </rPh>
    <rPh sb="102" eb="104">
      <t>ヒリツ</t>
    </rPh>
    <rPh sb="157" eb="158">
      <t>ウエ</t>
    </rPh>
    <rPh sb="177" eb="179">
      <t>オスイ</t>
    </rPh>
    <rPh sb="179" eb="181">
      <t>ショリ</t>
    </rPh>
    <rPh sb="181" eb="183">
      <t>ゲンカ</t>
    </rPh>
    <rPh sb="200" eb="202">
      <t>ルイジ</t>
    </rPh>
    <rPh sb="202" eb="204">
      <t>ダンタイ</t>
    </rPh>
    <rPh sb="204" eb="206">
      <t>ヘイキン</t>
    </rPh>
    <rPh sb="207" eb="209">
      <t>シタマワ</t>
    </rPh>
    <phoneticPr fontId="4"/>
  </si>
  <si>
    <t>　経費回収率は132.11％となり、汚水処理原価も類似団体に比べが低い水準であるが、総収益に占める繰入金の割合が増加傾向にあり、引き続き水洗化率の向上を図り、料金収入の確保と費用削減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</si>
</sst>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23D-4B07-BD95-9F48D3183841}"/>
            </c:ext>
          </c:extLst>
        </c:ser>
        <c:dLbls>
          <c:showLegendKey val="0"/>
          <c:showVal val="0"/>
          <c:showCatName val="0"/>
          <c:showSerName val="0"/>
          <c:showPercent val="0"/>
          <c:showBubbleSize val="0"/>
        </c:dLbls>
        <c:gapWidth val="150"/>
        <c:axId val="329452560"/>
        <c:axId val="32945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023D-4B07-BD95-9F48D3183841}"/>
            </c:ext>
          </c:extLst>
        </c:ser>
        <c:dLbls>
          <c:showLegendKey val="0"/>
          <c:showVal val="0"/>
          <c:showCatName val="0"/>
          <c:showSerName val="0"/>
          <c:showPercent val="0"/>
          <c:showBubbleSize val="0"/>
        </c:dLbls>
        <c:marker val="1"/>
        <c:smooth val="0"/>
        <c:axId val="329452560"/>
        <c:axId val="329452952"/>
      </c:lineChart>
      <c:dateAx>
        <c:axId val="329452560"/>
        <c:scaling>
          <c:orientation val="minMax"/>
        </c:scaling>
        <c:delete val="1"/>
        <c:axPos val="b"/>
        <c:numFmt formatCode="&quot;H&quot;yy" sourceLinked="1"/>
        <c:majorTickMark val="none"/>
        <c:minorTickMark val="none"/>
        <c:tickLblPos val="none"/>
        <c:crossAx val="329452952"/>
        <c:crosses val="autoZero"/>
        <c:auto val="1"/>
        <c:lblOffset val="100"/>
        <c:baseTimeUnit val="years"/>
      </c:dateAx>
      <c:valAx>
        <c:axId val="32945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5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B5-4D46-AF2F-18E989127A56}"/>
            </c:ext>
          </c:extLst>
        </c:ser>
        <c:dLbls>
          <c:showLegendKey val="0"/>
          <c:showVal val="0"/>
          <c:showCatName val="0"/>
          <c:showSerName val="0"/>
          <c:showPercent val="0"/>
          <c:showBubbleSize val="0"/>
        </c:dLbls>
        <c:gapWidth val="150"/>
        <c:axId val="331374752"/>
        <c:axId val="33138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68.31</c:v>
                </c:pt>
              </c:numCache>
            </c:numRef>
          </c:val>
          <c:smooth val="0"/>
          <c:extLst>
            <c:ext xmlns:c16="http://schemas.microsoft.com/office/drawing/2014/chart" uri="{C3380CC4-5D6E-409C-BE32-E72D297353CC}">
              <c16:uniqueId val="{00000001-96B5-4D46-AF2F-18E989127A56}"/>
            </c:ext>
          </c:extLst>
        </c:ser>
        <c:dLbls>
          <c:showLegendKey val="0"/>
          <c:showVal val="0"/>
          <c:showCatName val="0"/>
          <c:showSerName val="0"/>
          <c:showPercent val="0"/>
          <c:showBubbleSize val="0"/>
        </c:dLbls>
        <c:marker val="1"/>
        <c:smooth val="0"/>
        <c:axId val="331374752"/>
        <c:axId val="331381024"/>
      </c:lineChart>
      <c:dateAx>
        <c:axId val="331374752"/>
        <c:scaling>
          <c:orientation val="minMax"/>
        </c:scaling>
        <c:delete val="1"/>
        <c:axPos val="b"/>
        <c:numFmt formatCode="&quot;H&quot;yy" sourceLinked="1"/>
        <c:majorTickMark val="none"/>
        <c:minorTickMark val="none"/>
        <c:tickLblPos val="none"/>
        <c:crossAx val="331381024"/>
        <c:crosses val="autoZero"/>
        <c:auto val="1"/>
        <c:lblOffset val="100"/>
        <c:baseTimeUnit val="years"/>
      </c:dateAx>
      <c:valAx>
        <c:axId val="3313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98.82</c:v>
                </c:pt>
              </c:numCache>
            </c:numRef>
          </c:val>
          <c:extLst>
            <c:ext xmlns:c16="http://schemas.microsoft.com/office/drawing/2014/chart" uri="{C3380CC4-5D6E-409C-BE32-E72D297353CC}">
              <c16:uniqueId val="{00000000-4FC0-4EC3-A313-2A47A732A4E9}"/>
            </c:ext>
          </c:extLst>
        </c:ser>
        <c:dLbls>
          <c:showLegendKey val="0"/>
          <c:showVal val="0"/>
          <c:showCatName val="0"/>
          <c:showSerName val="0"/>
          <c:showPercent val="0"/>
          <c:showBubbleSize val="0"/>
        </c:dLbls>
        <c:gapWidth val="150"/>
        <c:axId val="331376712"/>
        <c:axId val="33137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92.62</c:v>
                </c:pt>
              </c:numCache>
            </c:numRef>
          </c:val>
          <c:smooth val="0"/>
          <c:extLst>
            <c:ext xmlns:c16="http://schemas.microsoft.com/office/drawing/2014/chart" uri="{C3380CC4-5D6E-409C-BE32-E72D297353CC}">
              <c16:uniqueId val="{00000001-4FC0-4EC3-A313-2A47A732A4E9}"/>
            </c:ext>
          </c:extLst>
        </c:ser>
        <c:dLbls>
          <c:showLegendKey val="0"/>
          <c:showVal val="0"/>
          <c:showCatName val="0"/>
          <c:showSerName val="0"/>
          <c:showPercent val="0"/>
          <c:showBubbleSize val="0"/>
        </c:dLbls>
        <c:marker val="1"/>
        <c:smooth val="0"/>
        <c:axId val="331376712"/>
        <c:axId val="331373968"/>
      </c:lineChart>
      <c:dateAx>
        <c:axId val="331376712"/>
        <c:scaling>
          <c:orientation val="minMax"/>
        </c:scaling>
        <c:delete val="1"/>
        <c:axPos val="b"/>
        <c:numFmt formatCode="&quot;H&quot;yy" sourceLinked="1"/>
        <c:majorTickMark val="none"/>
        <c:minorTickMark val="none"/>
        <c:tickLblPos val="none"/>
        <c:crossAx val="331373968"/>
        <c:crosses val="autoZero"/>
        <c:auto val="1"/>
        <c:lblOffset val="100"/>
        <c:baseTimeUnit val="years"/>
      </c:dateAx>
      <c:valAx>
        <c:axId val="33137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7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124.84</c:v>
                </c:pt>
              </c:numCache>
            </c:numRef>
          </c:val>
          <c:extLst>
            <c:ext xmlns:c16="http://schemas.microsoft.com/office/drawing/2014/chart" uri="{C3380CC4-5D6E-409C-BE32-E72D297353CC}">
              <c16:uniqueId val="{00000000-0D54-475D-8D71-94CAB387886F}"/>
            </c:ext>
          </c:extLst>
        </c:ser>
        <c:dLbls>
          <c:showLegendKey val="0"/>
          <c:showVal val="0"/>
          <c:showCatName val="0"/>
          <c:showSerName val="0"/>
          <c:showPercent val="0"/>
          <c:showBubbleSize val="0"/>
        </c:dLbls>
        <c:gapWidth val="150"/>
        <c:axId val="329455304"/>
        <c:axId val="32945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106.99</c:v>
                </c:pt>
              </c:numCache>
            </c:numRef>
          </c:val>
          <c:smooth val="0"/>
          <c:extLst>
            <c:ext xmlns:c16="http://schemas.microsoft.com/office/drawing/2014/chart" uri="{C3380CC4-5D6E-409C-BE32-E72D297353CC}">
              <c16:uniqueId val="{00000001-0D54-475D-8D71-94CAB387886F}"/>
            </c:ext>
          </c:extLst>
        </c:ser>
        <c:dLbls>
          <c:showLegendKey val="0"/>
          <c:showVal val="0"/>
          <c:showCatName val="0"/>
          <c:showSerName val="0"/>
          <c:showPercent val="0"/>
          <c:showBubbleSize val="0"/>
        </c:dLbls>
        <c:marker val="1"/>
        <c:smooth val="0"/>
        <c:axId val="329455304"/>
        <c:axId val="329454912"/>
      </c:lineChart>
      <c:dateAx>
        <c:axId val="329455304"/>
        <c:scaling>
          <c:orientation val="minMax"/>
        </c:scaling>
        <c:delete val="1"/>
        <c:axPos val="b"/>
        <c:numFmt formatCode="&quot;H&quot;yy" sourceLinked="1"/>
        <c:majorTickMark val="none"/>
        <c:minorTickMark val="none"/>
        <c:tickLblPos val="none"/>
        <c:crossAx val="329454912"/>
        <c:crosses val="autoZero"/>
        <c:auto val="1"/>
        <c:lblOffset val="100"/>
        <c:baseTimeUnit val="years"/>
      </c:dateAx>
      <c:valAx>
        <c:axId val="3294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5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3.33</c:v>
                </c:pt>
              </c:numCache>
            </c:numRef>
          </c:val>
          <c:extLst>
            <c:ext xmlns:c16="http://schemas.microsoft.com/office/drawing/2014/chart" uri="{C3380CC4-5D6E-409C-BE32-E72D297353CC}">
              <c16:uniqueId val="{00000000-DE2F-411A-8878-73AABF094BA4}"/>
            </c:ext>
          </c:extLst>
        </c:ser>
        <c:dLbls>
          <c:showLegendKey val="0"/>
          <c:showVal val="0"/>
          <c:showCatName val="0"/>
          <c:showSerName val="0"/>
          <c:showPercent val="0"/>
          <c:showBubbleSize val="0"/>
        </c:dLbls>
        <c:gapWidth val="150"/>
        <c:axId val="329448640"/>
        <c:axId val="32944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26.36</c:v>
                </c:pt>
              </c:numCache>
            </c:numRef>
          </c:val>
          <c:smooth val="0"/>
          <c:extLst>
            <c:ext xmlns:c16="http://schemas.microsoft.com/office/drawing/2014/chart" uri="{C3380CC4-5D6E-409C-BE32-E72D297353CC}">
              <c16:uniqueId val="{00000001-DE2F-411A-8878-73AABF094BA4}"/>
            </c:ext>
          </c:extLst>
        </c:ser>
        <c:dLbls>
          <c:showLegendKey val="0"/>
          <c:showVal val="0"/>
          <c:showCatName val="0"/>
          <c:showSerName val="0"/>
          <c:showPercent val="0"/>
          <c:showBubbleSize val="0"/>
        </c:dLbls>
        <c:marker val="1"/>
        <c:smooth val="0"/>
        <c:axId val="329448640"/>
        <c:axId val="329449032"/>
      </c:lineChart>
      <c:dateAx>
        <c:axId val="329448640"/>
        <c:scaling>
          <c:orientation val="minMax"/>
        </c:scaling>
        <c:delete val="1"/>
        <c:axPos val="b"/>
        <c:numFmt formatCode="&quot;H&quot;yy" sourceLinked="1"/>
        <c:majorTickMark val="none"/>
        <c:minorTickMark val="none"/>
        <c:tickLblPos val="none"/>
        <c:crossAx val="329449032"/>
        <c:crosses val="autoZero"/>
        <c:auto val="1"/>
        <c:lblOffset val="100"/>
        <c:baseTimeUnit val="years"/>
      </c:dateAx>
      <c:valAx>
        <c:axId val="32944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A90-4B3E-8733-91EA6C1A15A0}"/>
            </c:ext>
          </c:extLst>
        </c:ser>
        <c:dLbls>
          <c:showLegendKey val="0"/>
          <c:showVal val="0"/>
          <c:showCatName val="0"/>
          <c:showSerName val="0"/>
          <c:showPercent val="0"/>
          <c:showBubbleSize val="0"/>
        </c:dLbls>
        <c:gapWidth val="150"/>
        <c:axId val="329450208"/>
        <c:axId val="32945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1.43</c:v>
                </c:pt>
              </c:numCache>
            </c:numRef>
          </c:val>
          <c:smooth val="0"/>
          <c:extLst>
            <c:ext xmlns:c16="http://schemas.microsoft.com/office/drawing/2014/chart" uri="{C3380CC4-5D6E-409C-BE32-E72D297353CC}">
              <c16:uniqueId val="{00000001-DA90-4B3E-8733-91EA6C1A15A0}"/>
            </c:ext>
          </c:extLst>
        </c:ser>
        <c:dLbls>
          <c:showLegendKey val="0"/>
          <c:showVal val="0"/>
          <c:showCatName val="0"/>
          <c:showSerName val="0"/>
          <c:showPercent val="0"/>
          <c:showBubbleSize val="0"/>
        </c:dLbls>
        <c:marker val="1"/>
        <c:smooth val="0"/>
        <c:axId val="329450208"/>
        <c:axId val="329450600"/>
      </c:lineChart>
      <c:dateAx>
        <c:axId val="329450208"/>
        <c:scaling>
          <c:orientation val="minMax"/>
        </c:scaling>
        <c:delete val="1"/>
        <c:axPos val="b"/>
        <c:numFmt formatCode="&quot;H&quot;yy" sourceLinked="1"/>
        <c:majorTickMark val="none"/>
        <c:minorTickMark val="none"/>
        <c:tickLblPos val="none"/>
        <c:crossAx val="329450600"/>
        <c:crosses val="autoZero"/>
        <c:auto val="1"/>
        <c:lblOffset val="100"/>
        <c:baseTimeUnit val="years"/>
      </c:dateAx>
      <c:valAx>
        <c:axId val="32945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7C1-4DE3-9900-F1B9B4CDBBAC}"/>
            </c:ext>
          </c:extLst>
        </c:ser>
        <c:dLbls>
          <c:showLegendKey val="0"/>
          <c:showVal val="0"/>
          <c:showCatName val="0"/>
          <c:showSerName val="0"/>
          <c:showPercent val="0"/>
          <c:showBubbleSize val="0"/>
        </c:dLbls>
        <c:gapWidth val="150"/>
        <c:axId val="331067480"/>
        <c:axId val="33106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c:v>
                </c:pt>
              </c:numCache>
            </c:numRef>
          </c:val>
          <c:smooth val="0"/>
          <c:extLst>
            <c:ext xmlns:c16="http://schemas.microsoft.com/office/drawing/2014/chart" uri="{C3380CC4-5D6E-409C-BE32-E72D297353CC}">
              <c16:uniqueId val="{00000001-67C1-4DE3-9900-F1B9B4CDBBAC}"/>
            </c:ext>
          </c:extLst>
        </c:ser>
        <c:dLbls>
          <c:showLegendKey val="0"/>
          <c:showVal val="0"/>
          <c:showCatName val="0"/>
          <c:showSerName val="0"/>
          <c:showPercent val="0"/>
          <c:showBubbleSize val="0"/>
        </c:dLbls>
        <c:marker val="1"/>
        <c:smooth val="0"/>
        <c:axId val="331067480"/>
        <c:axId val="331067088"/>
      </c:lineChart>
      <c:dateAx>
        <c:axId val="331067480"/>
        <c:scaling>
          <c:orientation val="minMax"/>
        </c:scaling>
        <c:delete val="1"/>
        <c:axPos val="b"/>
        <c:numFmt formatCode="&quot;H&quot;yy" sourceLinked="1"/>
        <c:majorTickMark val="none"/>
        <c:minorTickMark val="none"/>
        <c:tickLblPos val="none"/>
        <c:crossAx val="331067088"/>
        <c:crosses val="autoZero"/>
        <c:auto val="1"/>
        <c:lblOffset val="100"/>
        <c:baseTimeUnit val="years"/>
      </c:dateAx>
      <c:valAx>
        <c:axId val="33106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6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63.83</c:v>
                </c:pt>
              </c:numCache>
            </c:numRef>
          </c:val>
          <c:extLst>
            <c:ext xmlns:c16="http://schemas.microsoft.com/office/drawing/2014/chart" uri="{C3380CC4-5D6E-409C-BE32-E72D297353CC}">
              <c16:uniqueId val="{00000000-B3E9-4C81-898E-58A63E41478B}"/>
            </c:ext>
          </c:extLst>
        </c:ser>
        <c:dLbls>
          <c:showLegendKey val="0"/>
          <c:showVal val="0"/>
          <c:showCatName val="0"/>
          <c:showSerName val="0"/>
          <c:showPercent val="0"/>
          <c:showBubbleSize val="0"/>
        </c:dLbls>
        <c:gapWidth val="150"/>
        <c:axId val="331073360"/>
        <c:axId val="33106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68.180000000000007</c:v>
                </c:pt>
              </c:numCache>
            </c:numRef>
          </c:val>
          <c:smooth val="0"/>
          <c:extLst>
            <c:ext xmlns:c16="http://schemas.microsoft.com/office/drawing/2014/chart" uri="{C3380CC4-5D6E-409C-BE32-E72D297353CC}">
              <c16:uniqueId val="{00000001-B3E9-4C81-898E-58A63E41478B}"/>
            </c:ext>
          </c:extLst>
        </c:ser>
        <c:dLbls>
          <c:showLegendKey val="0"/>
          <c:showVal val="0"/>
          <c:showCatName val="0"/>
          <c:showSerName val="0"/>
          <c:showPercent val="0"/>
          <c:showBubbleSize val="0"/>
        </c:dLbls>
        <c:marker val="1"/>
        <c:smooth val="0"/>
        <c:axId val="331073360"/>
        <c:axId val="331068264"/>
      </c:lineChart>
      <c:dateAx>
        <c:axId val="331073360"/>
        <c:scaling>
          <c:orientation val="minMax"/>
        </c:scaling>
        <c:delete val="1"/>
        <c:axPos val="b"/>
        <c:numFmt formatCode="&quot;H&quot;yy" sourceLinked="1"/>
        <c:majorTickMark val="none"/>
        <c:minorTickMark val="none"/>
        <c:tickLblPos val="none"/>
        <c:crossAx val="331068264"/>
        <c:crosses val="autoZero"/>
        <c:auto val="1"/>
        <c:lblOffset val="100"/>
        <c:baseTimeUnit val="years"/>
      </c:dateAx>
      <c:valAx>
        <c:axId val="33106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7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531.27</c:v>
                </c:pt>
              </c:numCache>
            </c:numRef>
          </c:val>
          <c:extLst>
            <c:ext xmlns:c16="http://schemas.microsoft.com/office/drawing/2014/chart" uri="{C3380CC4-5D6E-409C-BE32-E72D297353CC}">
              <c16:uniqueId val="{00000000-67C2-4EFE-8DA3-839A7028248B}"/>
            </c:ext>
          </c:extLst>
        </c:ser>
        <c:dLbls>
          <c:showLegendKey val="0"/>
          <c:showVal val="0"/>
          <c:showCatName val="0"/>
          <c:showSerName val="0"/>
          <c:showPercent val="0"/>
          <c:showBubbleSize val="0"/>
        </c:dLbls>
        <c:gapWidth val="150"/>
        <c:axId val="331071008"/>
        <c:axId val="33107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847.44</c:v>
                </c:pt>
              </c:numCache>
            </c:numRef>
          </c:val>
          <c:smooth val="0"/>
          <c:extLst>
            <c:ext xmlns:c16="http://schemas.microsoft.com/office/drawing/2014/chart" uri="{C3380CC4-5D6E-409C-BE32-E72D297353CC}">
              <c16:uniqueId val="{00000001-67C2-4EFE-8DA3-839A7028248B}"/>
            </c:ext>
          </c:extLst>
        </c:ser>
        <c:dLbls>
          <c:showLegendKey val="0"/>
          <c:showVal val="0"/>
          <c:showCatName val="0"/>
          <c:showSerName val="0"/>
          <c:showPercent val="0"/>
          <c:showBubbleSize val="0"/>
        </c:dLbls>
        <c:marker val="1"/>
        <c:smooth val="0"/>
        <c:axId val="331071008"/>
        <c:axId val="331071400"/>
      </c:lineChart>
      <c:dateAx>
        <c:axId val="331071008"/>
        <c:scaling>
          <c:orientation val="minMax"/>
        </c:scaling>
        <c:delete val="1"/>
        <c:axPos val="b"/>
        <c:numFmt formatCode="&quot;H&quot;yy" sourceLinked="1"/>
        <c:majorTickMark val="none"/>
        <c:minorTickMark val="none"/>
        <c:tickLblPos val="none"/>
        <c:crossAx val="331071400"/>
        <c:crosses val="autoZero"/>
        <c:auto val="1"/>
        <c:lblOffset val="100"/>
        <c:baseTimeUnit val="years"/>
      </c:dateAx>
      <c:valAx>
        <c:axId val="33107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132.11000000000001</c:v>
                </c:pt>
              </c:numCache>
            </c:numRef>
          </c:val>
          <c:extLst>
            <c:ext xmlns:c16="http://schemas.microsoft.com/office/drawing/2014/chart" uri="{C3380CC4-5D6E-409C-BE32-E72D297353CC}">
              <c16:uniqueId val="{00000000-3081-432A-8B4A-B2A58DFDC899}"/>
            </c:ext>
          </c:extLst>
        </c:ser>
        <c:dLbls>
          <c:showLegendKey val="0"/>
          <c:showVal val="0"/>
          <c:showCatName val="0"/>
          <c:showSerName val="0"/>
          <c:showPercent val="0"/>
          <c:showBubbleSize val="0"/>
        </c:dLbls>
        <c:gapWidth val="150"/>
        <c:axId val="331074536"/>
        <c:axId val="33107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94.69</c:v>
                </c:pt>
              </c:numCache>
            </c:numRef>
          </c:val>
          <c:smooth val="0"/>
          <c:extLst>
            <c:ext xmlns:c16="http://schemas.microsoft.com/office/drawing/2014/chart" uri="{C3380CC4-5D6E-409C-BE32-E72D297353CC}">
              <c16:uniqueId val="{00000001-3081-432A-8B4A-B2A58DFDC899}"/>
            </c:ext>
          </c:extLst>
        </c:ser>
        <c:dLbls>
          <c:showLegendKey val="0"/>
          <c:showVal val="0"/>
          <c:showCatName val="0"/>
          <c:showSerName val="0"/>
          <c:showPercent val="0"/>
          <c:showBubbleSize val="0"/>
        </c:dLbls>
        <c:marker val="1"/>
        <c:smooth val="0"/>
        <c:axId val="331074536"/>
        <c:axId val="331071792"/>
      </c:lineChart>
      <c:dateAx>
        <c:axId val="331074536"/>
        <c:scaling>
          <c:orientation val="minMax"/>
        </c:scaling>
        <c:delete val="1"/>
        <c:axPos val="b"/>
        <c:numFmt formatCode="&quot;H&quot;yy" sourceLinked="1"/>
        <c:majorTickMark val="none"/>
        <c:minorTickMark val="none"/>
        <c:tickLblPos val="none"/>
        <c:crossAx val="331071792"/>
        <c:crosses val="autoZero"/>
        <c:auto val="1"/>
        <c:lblOffset val="100"/>
        <c:baseTimeUnit val="years"/>
      </c:dateAx>
      <c:valAx>
        <c:axId val="33107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7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94.47</c:v>
                </c:pt>
              </c:numCache>
            </c:numRef>
          </c:val>
          <c:extLst>
            <c:ext xmlns:c16="http://schemas.microsoft.com/office/drawing/2014/chart" uri="{C3380CC4-5D6E-409C-BE32-E72D297353CC}">
              <c16:uniqueId val="{00000000-8C20-42CC-BC75-F2AD046CEE9C}"/>
            </c:ext>
          </c:extLst>
        </c:ser>
        <c:dLbls>
          <c:showLegendKey val="0"/>
          <c:showVal val="0"/>
          <c:showCatName val="0"/>
          <c:showSerName val="0"/>
          <c:showPercent val="0"/>
          <c:showBubbleSize val="0"/>
        </c:dLbls>
        <c:gapWidth val="150"/>
        <c:axId val="331069440"/>
        <c:axId val="33107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159.78</c:v>
                </c:pt>
              </c:numCache>
            </c:numRef>
          </c:val>
          <c:smooth val="0"/>
          <c:extLst>
            <c:ext xmlns:c16="http://schemas.microsoft.com/office/drawing/2014/chart" uri="{C3380CC4-5D6E-409C-BE32-E72D297353CC}">
              <c16:uniqueId val="{00000001-8C20-42CC-BC75-F2AD046CEE9C}"/>
            </c:ext>
          </c:extLst>
        </c:ser>
        <c:dLbls>
          <c:showLegendKey val="0"/>
          <c:showVal val="0"/>
          <c:showCatName val="0"/>
          <c:showSerName val="0"/>
          <c:showPercent val="0"/>
          <c:showBubbleSize val="0"/>
        </c:dLbls>
        <c:marker val="1"/>
        <c:smooth val="0"/>
        <c:axId val="331069440"/>
        <c:axId val="331070616"/>
      </c:lineChart>
      <c:dateAx>
        <c:axId val="331069440"/>
        <c:scaling>
          <c:orientation val="minMax"/>
        </c:scaling>
        <c:delete val="1"/>
        <c:axPos val="b"/>
        <c:numFmt formatCode="&quot;H&quot;yy" sourceLinked="1"/>
        <c:majorTickMark val="none"/>
        <c:minorTickMark val="none"/>
        <c:tickLblPos val="none"/>
        <c:crossAx val="331070616"/>
        <c:crosses val="autoZero"/>
        <c:auto val="1"/>
        <c:lblOffset val="100"/>
        <c:baseTimeUnit val="years"/>
      </c:dateAx>
      <c:valAx>
        <c:axId val="33107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下野市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60254</v>
      </c>
      <c r="AM8" s="69"/>
      <c r="AN8" s="69"/>
      <c r="AO8" s="69"/>
      <c r="AP8" s="69"/>
      <c r="AQ8" s="69"/>
      <c r="AR8" s="69"/>
      <c r="AS8" s="69"/>
      <c r="AT8" s="68">
        <f>データ!T6</f>
        <v>74.59</v>
      </c>
      <c r="AU8" s="68"/>
      <c r="AV8" s="68"/>
      <c r="AW8" s="68"/>
      <c r="AX8" s="68"/>
      <c r="AY8" s="68"/>
      <c r="AZ8" s="68"/>
      <c r="BA8" s="68"/>
      <c r="BB8" s="68">
        <f>データ!U6</f>
        <v>807.8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75.72</v>
      </c>
      <c r="J10" s="68"/>
      <c r="K10" s="68"/>
      <c r="L10" s="68"/>
      <c r="M10" s="68"/>
      <c r="N10" s="68"/>
      <c r="O10" s="68"/>
      <c r="P10" s="68">
        <f>データ!P6</f>
        <v>69.400000000000006</v>
      </c>
      <c r="Q10" s="68"/>
      <c r="R10" s="68"/>
      <c r="S10" s="68"/>
      <c r="T10" s="68"/>
      <c r="U10" s="68"/>
      <c r="V10" s="68"/>
      <c r="W10" s="68">
        <f>データ!Q6</f>
        <v>72.62</v>
      </c>
      <c r="X10" s="68"/>
      <c r="Y10" s="68"/>
      <c r="Z10" s="68"/>
      <c r="AA10" s="68"/>
      <c r="AB10" s="68"/>
      <c r="AC10" s="68"/>
      <c r="AD10" s="69">
        <f>データ!R6</f>
        <v>2530</v>
      </c>
      <c r="AE10" s="69"/>
      <c r="AF10" s="69"/>
      <c r="AG10" s="69"/>
      <c r="AH10" s="69"/>
      <c r="AI10" s="69"/>
      <c r="AJ10" s="69"/>
      <c r="AK10" s="2"/>
      <c r="AL10" s="69">
        <f>データ!V6</f>
        <v>41681</v>
      </c>
      <c r="AM10" s="69"/>
      <c r="AN10" s="69"/>
      <c r="AO10" s="69"/>
      <c r="AP10" s="69"/>
      <c r="AQ10" s="69"/>
      <c r="AR10" s="69"/>
      <c r="AS10" s="69"/>
      <c r="AT10" s="68">
        <f>データ!W6</f>
        <v>9.0500000000000007</v>
      </c>
      <c r="AU10" s="68"/>
      <c r="AV10" s="68"/>
      <c r="AW10" s="68"/>
      <c r="AX10" s="68"/>
      <c r="AY10" s="68"/>
      <c r="AZ10" s="68"/>
      <c r="BA10" s="68"/>
      <c r="BB10" s="68">
        <f>データ!X6</f>
        <v>4605.6400000000003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HMjUxusmnvg569KjHvtT7Aum0F9nwwuQfZPcmLa2KcjFcBwhV7JpGO6hz/NiLRry8qkqrRm0aYOigru85uZKug==" saltValue="HUsRsGpjh10DePoX4/xE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92169</v>
      </c>
      <c r="D6" s="33">
        <f t="shared" si="3"/>
        <v>46</v>
      </c>
      <c r="E6" s="33">
        <f t="shared" si="3"/>
        <v>17</v>
      </c>
      <c r="F6" s="33">
        <f t="shared" si="3"/>
        <v>1</v>
      </c>
      <c r="G6" s="33">
        <f t="shared" si="3"/>
        <v>0</v>
      </c>
      <c r="H6" s="33" t="str">
        <f t="shared" si="3"/>
        <v>栃木県　下野市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75.72</v>
      </c>
      <c r="P6" s="34">
        <f t="shared" si="3"/>
        <v>69.400000000000006</v>
      </c>
      <c r="Q6" s="34">
        <f t="shared" si="3"/>
        <v>72.62</v>
      </c>
      <c r="R6" s="34">
        <f t="shared" si="3"/>
        <v>2530</v>
      </c>
      <c r="S6" s="34">
        <f t="shared" si="3"/>
        <v>60254</v>
      </c>
      <c r="T6" s="34">
        <f t="shared" si="3"/>
        <v>74.59</v>
      </c>
      <c r="U6" s="34">
        <f t="shared" si="3"/>
        <v>807.8</v>
      </c>
      <c r="V6" s="34">
        <f t="shared" si="3"/>
        <v>41681</v>
      </c>
      <c r="W6" s="34">
        <f t="shared" si="3"/>
        <v>9.0500000000000007</v>
      </c>
      <c r="X6" s="34">
        <f t="shared" si="3"/>
        <v>4605.6400000000003</v>
      </c>
      <c r="Y6" s="35" t="str">
        <f>IF(Y7="",NA(),Y7)</f>
        <v>-</v>
      </c>
      <c r="Z6" s="35" t="str">
        <f t="shared" ref="Z6:AH6" si="4">IF(Z7="",NA(),Z7)</f>
        <v>-</v>
      </c>
      <c r="AA6" s="35" t="str">
        <f t="shared" si="4"/>
        <v>-</v>
      </c>
      <c r="AB6" s="35" t="str">
        <f t="shared" si="4"/>
        <v>-</v>
      </c>
      <c r="AC6" s="35">
        <f t="shared" si="4"/>
        <v>124.84</v>
      </c>
      <c r="AD6" s="35" t="str">
        <f t="shared" si="4"/>
        <v>-</v>
      </c>
      <c r="AE6" s="35" t="str">
        <f t="shared" si="4"/>
        <v>-</v>
      </c>
      <c r="AF6" s="35" t="str">
        <f t="shared" si="4"/>
        <v>-</v>
      </c>
      <c r="AG6" s="35" t="str">
        <f t="shared" si="4"/>
        <v>-</v>
      </c>
      <c r="AH6" s="35">
        <f t="shared" si="4"/>
        <v>106.99</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v>
      </c>
      <c r="AT6" s="34" t="str">
        <f>IF(AT7="","",IF(AT7="-","【-】","【"&amp;SUBSTITUTE(TEXT(AT7,"#,##0.00"),"-","△")&amp;"】"))</f>
        <v>【3.09】</v>
      </c>
      <c r="AU6" s="35" t="str">
        <f>IF(AU7="",NA(),AU7)</f>
        <v>-</v>
      </c>
      <c r="AV6" s="35" t="str">
        <f t="shared" ref="AV6:BD6" si="6">IF(AV7="",NA(),AV7)</f>
        <v>-</v>
      </c>
      <c r="AW6" s="35" t="str">
        <f t="shared" si="6"/>
        <v>-</v>
      </c>
      <c r="AX6" s="35" t="str">
        <f t="shared" si="6"/>
        <v>-</v>
      </c>
      <c r="AY6" s="35">
        <f t="shared" si="6"/>
        <v>63.83</v>
      </c>
      <c r="AZ6" s="35" t="str">
        <f t="shared" si="6"/>
        <v>-</v>
      </c>
      <c r="BA6" s="35" t="str">
        <f t="shared" si="6"/>
        <v>-</v>
      </c>
      <c r="BB6" s="35" t="str">
        <f t="shared" si="6"/>
        <v>-</v>
      </c>
      <c r="BC6" s="35" t="str">
        <f t="shared" si="6"/>
        <v>-</v>
      </c>
      <c r="BD6" s="35">
        <f t="shared" si="6"/>
        <v>68.180000000000007</v>
      </c>
      <c r="BE6" s="34" t="str">
        <f>IF(BE7="","",IF(BE7="-","【-】","【"&amp;SUBSTITUTE(TEXT(BE7,"#,##0.00"),"-","△")&amp;"】"))</f>
        <v>【69.54】</v>
      </c>
      <c r="BF6" s="35" t="str">
        <f>IF(BF7="",NA(),BF7)</f>
        <v>-</v>
      </c>
      <c r="BG6" s="35" t="str">
        <f t="shared" ref="BG6:BO6" si="7">IF(BG7="",NA(),BG7)</f>
        <v>-</v>
      </c>
      <c r="BH6" s="35" t="str">
        <f t="shared" si="7"/>
        <v>-</v>
      </c>
      <c r="BI6" s="35" t="str">
        <f t="shared" si="7"/>
        <v>-</v>
      </c>
      <c r="BJ6" s="35">
        <f t="shared" si="7"/>
        <v>531.27</v>
      </c>
      <c r="BK6" s="35" t="str">
        <f t="shared" si="7"/>
        <v>-</v>
      </c>
      <c r="BL6" s="35" t="str">
        <f t="shared" si="7"/>
        <v>-</v>
      </c>
      <c r="BM6" s="35" t="str">
        <f t="shared" si="7"/>
        <v>-</v>
      </c>
      <c r="BN6" s="35" t="str">
        <f t="shared" si="7"/>
        <v>-</v>
      </c>
      <c r="BO6" s="35">
        <f t="shared" si="7"/>
        <v>847.44</v>
      </c>
      <c r="BP6" s="34" t="str">
        <f>IF(BP7="","",IF(BP7="-","【-】","【"&amp;SUBSTITUTE(TEXT(BP7,"#,##0.00"),"-","△")&amp;"】"))</f>
        <v>【682.51】</v>
      </c>
      <c r="BQ6" s="35" t="str">
        <f>IF(BQ7="",NA(),BQ7)</f>
        <v>-</v>
      </c>
      <c r="BR6" s="35" t="str">
        <f t="shared" ref="BR6:BZ6" si="8">IF(BR7="",NA(),BR7)</f>
        <v>-</v>
      </c>
      <c r="BS6" s="35" t="str">
        <f t="shared" si="8"/>
        <v>-</v>
      </c>
      <c r="BT6" s="35" t="str">
        <f t="shared" si="8"/>
        <v>-</v>
      </c>
      <c r="BU6" s="35">
        <f t="shared" si="8"/>
        <v>132.11000000000001</v>
      </c>
      <c r="BV6" s="35" t="str">
        <f t="shared" si="8"/>
        <v>-</v>
      </c>
      <c r="BW6" s="35" t="str">
        <f t="shared" si="8"/>
        <v>-</v>
      </c>
      <c r="BX6" s="35" t="str">
        <f t="shared" si="8"/>
        <v>-</v>
      </c>
      <c r="BY6" s="35" t="str">
        <f t="shared" si="8"/>
        <v>-</v>
      </c>
      <c r="BZ6" s="35">
        <f t="shared" si="8"/>
        <v>94.69</v>
      </c>
      <c r="CA6" s="34" t="str">
        <f>IF(CA7="","",IF(CA7="-","【-】","【"&amp;SUBSTITUTE(TEXT(CA7,"#,##0.00"),"-","△")&amp;"】"))</f>
        <v>【100.34】</v>
      </c>
      <c r="CB6" s="35" t="str">
        <f>IF(CB7="",NA(),CB7)</f>
        <v>-</v>
      </c>
      <c r="CC6" s="35" t="str">
        <f t="shared" ref="CC6:CK6" si="9">IF(CC7="",NA(),CC7)</f>
        <v>-</v>
      </c>
      <c r="CD6" s="35" t="str">
        <f t="shared" si="9"/>
        <v>-</v>
      </c>
      <c r="CE6" s="35" t="str">
        <f t="shared" si="9"/>
        <v>-</v>
      </c>
      <c r="CF6" s="35">
        <f t="shared" si="9"/>
        <v>94.47</v>
      </c>
      <c r="CG6" s="35" t="str">
        <f t="shared" si="9"/>
        <v>-</v>
      </c>
      <c r="CH6" s="35" t="str">
        <f t="shared" si="9"/>
        <v>-</v>
      </c>
      <c r="CI6" s="35" t="str">
        <f t="shared" si="9"/>
        <v>-</v>
      </c>
      <c r="CJ6" s="35" t="str">
        <f t="shared" si="9"/>
        <v>-</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68.31</v>
      </c>
      <c r="CW6" s="34" t="str">
        <f>IF(CW7="","",IF(CW7="-","【-】","【"&amp;SUBSTITUTE(TEXT(CW7,"#,##0.00"),"-","△")&amp;"】"))</f>
        <v>【59.64】</v>
      </c>
      <c r="CX6" s="35" t="str">
        <f>IF(CX7="",NA(),CX7)</f>
        <v>-</v>
      </c>
      <c r="CY6" s="35" t="str">
        <f t="shared" ref="CY6:DG6" si="11">IF(CY7="",NA(),CY7)</f>
        <v>-</v>
      </c>
      <c r="CZ6" s="35" t="str">
        <f t="shared" si="11"/>
        <v>-</v>
      </c>
      <c r="DA6" s="35" t="str">
        <f t="shared" si="11"/>
        <v>-</v>
      </c>
      <c r="DB6" s="35">
        <f t="shared" si="11"/>
        <v>98.82</v>
      </c>
      <c r="DC6" s="35" t="str">
        <f t="shared" si="11"/>
        <v>-</v>
      </c>
      <c r="DD6" s="35" t="str">
        <f t="shared" si="11"/>
        <v>-</v>
      </c>
      <c r="DE6" s="35" t="str">
        <f t="shared" si="11"/>
        <v>-</v>
      </c>
      <c r="DF6" s="35" t="str">
        <f t="shared" si="11"/>
        <v>-</v>
      </c>
      <c r="DG6" s="35">
        <f t="shared" si="11"/>
        <v>92.62</v>
      </c>
      <c r="DH6" s="34" t="str">
        <f>IF(DH7="","",IF(DH7="-","【-】","【"&amp;SUBSTITUTE(TEXT(DH7,"#,##0.00"),"-","△")&amp;"】"))</f>
        <v>【95.35】</v>
      </c>
      <c r="DI6" s="35" t="str">
        <f>IF(DI7="",NA(),DI7)</f>
        <v>-</v>
      </c>
      <c r="DJ6" s="35" t="str">
        <f t="shared" ref="DJ6:DR6" si="12">IF(DJ7="",NA(),DJ7)</f>
        <v>-</v>
      </c>
      <c r="DK6" s="35" t="str">
        <f t="shared" si="12"/>
        <v>-</v>
      </c>
      <c r="DL6" s="35" t="str">
        <f t="shared" si="12"/>
        <v>-</v>
      </c>
      <c r="DM6" s="35">
        <f t="shared" si="12"/>
        <v>3.33</v>
      </c>
      <c r="DN6" s="35" t="str">
        <f t="shared" si="12"/>
        <v>-</v>
      </c>
      <c r="DO6" s="35" t="str">
        <f t="shared" si="12"/>
        <v>-</v>
      </c>
      <c r="DP6" s="35" t="str">
        <f t="shared" si="12"/>
        <v>-</v>
      </c>
      <c r="DQ6" s="35" t="str">
        <f t="shared" si="12"/>
        <v>-</v>
      </c>
      <c r="DR6" s="35">
        <f t="shared" si="12"/>
        <v>26.36</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1.43</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【0.22】</v>
      </c>
    </row>
    <row r="7" spans="1:148" s="36" customFormat="1" x14ac:dyDescent="0.15">
      <c r="A7" s="28"/>
      <c r="B7" s="37">
        <v>2019</v>
      </c>
      <c r="C7" s="37">
        <v>92169</v>
      </c>
      <c r="D7" s="37">
        <v>46</v>
      </c>
      <c r="E7" s="37">
        <v>17</v>
      </c>
      <c r="F7" s="37">
        <v>1</v>
      </c>
      <c r="G7" s="37">
        <v>0</v>
      </c>
      <c r="H7" s="37" t="s">
        <v>96</v>
      </c>
      <c r="I7" s="37" t="s">
        <v>97</v>
      </c>
      <c r="J7" s="37" t="s">
        <v>98</v>
      </c>
      <c r="K7" s="37" t="s">
        <v>99</v>
      </c>
      <c r="L7" s="37" t="s">
        <v>100</v>
      </c>
      <c r="M7" s="37" t="s">
        <v>101</v>
      </c>
      <c r="N7" s="38" t="s">
        <v>102</v>
      </c>
      <c r="O7" s="38">
        <v>75.72</v>
      </c>
      <c r="P7" s="38">
        <v>69.400000000000006</v>
      </c>
      <c r="Q7" s="38">
        <v>72.62</v>
      </c>
      <c r="R7" s="38">
        <v>2530</v>
      </c>
      <c r="S7" s="38">
        <v>60254</v>
      </c>
      <c r="T7" s="38">
        <v>74.59</v>
      </c>
      <c r="U7" s="38">
        <v>807.8</v>
      </c>
      <c r="V7" s="38">
        <v>41681</v>
      </c>
      <c r="W7" s="38">
        <v>9.0500000000000007</v>
      </c>
      <c r="X7" s="38">
        <v>4605.6400000000003</v>
      </c>
      <c r="Y7" s="38" t="s">
        <v>102</v>
      </c>
      <c r="Z7" s="38" t="s">
        <v>102</v>
      </c>
      <c r="AA7" s="38" t="s">
        <v>102</v>
      </c>
      <c r="AB7" s="38" t="s">
        <v>102</v>
      </c>
      <c r="AC7" s="38">
        <v>124.84</v>
      </c>
      <c r="AD7" s="38" t="s">
        <v>102</v>
      </c>
      <c r="AE7" s="38" t="s">
        <v>102</v>
      </c>
      <c r="AF7" s="38" t="s">
        <v>102</v>
      </c>
      <c r="AG7" s="38" t="s">
        <v>102</v>
      </c>
      <c r="AH7" s="38">
        <v>106.99</v>
      </c>
      <c r="AI7" s="38">
        <v>108.07</v>
      </c>
      <c r="AJ7" s="38" t="s">
        <v>102</v>
      </c>
      <c r="AK7" s="38" t="s">
        <v>102</v>
      </c>
      <c r="AL7" s="38" t="s">
        <v>102</v>
      </c>
      <c r="AM7" s="38" t="s">
        <v>102</v>
      </c>
      <c r="AN7" s="38">
        <v>0</v>
      </c>
      <c r="AO7" s="38" t="s">
        <v>102</v>
      </c>
      <c r="AP7" s="38" t="s">
        <v>102</v>
      </c>
      <c r="AQ7" s="38" t="s">
        <v>102</v>
      </c>
      <c r="AR7" s="38" t="s">
        <v>102</v>
      </c>
      <c r="AS7" s="38">
        <v>7.42</v>
      </c>
      <c r="AT7" s="38">
        <v>3.09</v>
      </c>
      <c r="AU7" s="38" t="s">
        <v>102</v>
      </c>
      <c r="AV7" s="38" t="s">
        <v>102</v>
      </c>
      <c r="AW7" s="38" t="s">
        <v>102</v>
      </c>
      <c r="AX7" s="38" t="s">
        <v>102</v>
      </c>
      <c r="AY7" s="38">
        <v>63.83</v>
      </c>
      <c r="AZ7" s="38" t="s">
        <v>102</v>
      </c>
      <c r="BA7" s="38" t="s">
        <v>102</v>
      </c>
      <c r="BB7" s="38" t="s">
        <v>102</v>
      </c>
      <c r="BC7" s="38" t="s">
        <v>102</v>
      </c>
      <c r="BD7" s="38">
        <v>68.180000000000007</v>
      </c>
      <c r="BE7" s="38">
        <v>69.540000000000006</v>
      </c>
      <c r="BF7" s="38" t="s">
        <v>102</v>
      </c>
      <c r="BG7" s="38" t="s">
        <v>102</v>
      </c>
      <c r="BH7" s="38" t="s">
        <v>102</v>
      </c>
      <c r="BI7" s="38" t="s">
        <v>102</v>
      </c>
      <c r="BJ7" s="38">
        <v>531.27</v>
      </c>
      <c r="BK7" s="38" t="s">
        <v>102</v>
      </c>
      <c r="BL7" s="38" t="s">
        <v>102</v>
      </c>
      <c r="BM7" s="38" t="s">
        <v>102</v>
      </c>
      <c r="BN7" s="38" t="s">
        <v>102</v>
      </c>
      <c r="BO7" s="38">
        <v>847.44</v>
      </c>
      <c r="BP7" s="38">
        <v>682.51</v>
      </c>
      <c r="BQ7" s="38" t="s">
        <v>102</v>
      </c>
      <c r="BR7" s="38" t="s">
        <v>102</v>
      </c>
      <c r="BS7" s="38" t="s">
        <v>102</v>
      </c>
      <c r="BT7" s="38" t="s">
        <v>102</v>
      </c>
      <c r="BU7" s="38">
        <v>132.11000000000001</v>
      </c>
      <c r="BV7" s="38" t="s">
        <v>102</v>
      </c>
      <c r="BW7" s="38" t="s">
        <v>102</v>
      </c>
      <c r="BX7" s="38" t="s">
        <v>102</v>
      </c>
      <c r="BY7" s="38" t="s">
        <v>102</v>
      </c>
      <c r="BZ7" s="38">
        <v>94.69</v>
      </c>
      <c r="CA7" s="38">
        <v>100.34</v>
      </c>
      <c r="CB7" s="38" t="s">
        <v>102</v>
      </c>
      <c r="CC7" s="38" t="s">
        <v>102</v>
      </c>
      <c r="CD7" s="38" t="s">
        <v>102</v>
      </c>
      <c r="CE7" s="38" t="s">
        <v>102</v>
      </c>
      <c r="CF7" s="38">
        <v>94.47</v>
      </c>
      <c r="CG7" s="38" t="s">
        <v>102</v>
      </c>
      <c r="CH7" s="38" t="s">
        <v>102</v>
      </c>
      <c r="CI7" s="38" t="s">
        <v>102</v>
      </c>
      <c r="CJ7" s="38" t="s">
        <v>102</v>
      </c>
      <c r="CK7" s="38">
        <v>159.78</v>
      </c>
      <c r="CL7" s="38">
        <v>136.15</v>
      </c>
      <c r="CM7" s="38" t="s">
        <v>102</v>
      </c>
      <c r="CN7" s="38" t="s">
        <v>102</v>
      </c>
      <c r="CO7" s="38" t="s">
        <v>102</v>
      </c>
      <c r="CP7" s="38" t="s">
        <v>102</v>
      </c>
      <c r="CQ7" s="38" t="s">
        <v>102</v>
      </c>
      <c r="CR7" s="38" t="s">
        <v>102</v>
      </c>
      <c r="CS7" s="38" t="s">
        <v>102</v>
      </c>
      <c r="CT7" s="38" t="s">
        <v>102</v>
      </c>
      <c r="CU7" s="38" t="s">
        <v>102</v>
      </c>
      <c r="CV7" s="38">
        <v>68.31</v>
      </c>
      <c r="CW7" s="38">
        <v>59.64</v>
      </c>
      <c r="CX7" s="38" t="s">
        <v>102</v>
      </c>
      <c r="CY7" s="38" t="s">
        <v>102</v>
      </c>
      <c r="CZ7" s="38" t="s">
        <v>102</v>
      </c>
      <c r="DA7" s="38" t="s">
        <v>102</v>
      </c>
      <c r="DB7" s="38">
        <v>98.82</v>
      </c>
      <c r="DC7" s="38" t="s">
        <v>102</v>
      </c>
      <c r="DD7" s="38" t="s">
        <v>102</v>
      </c>
      <c r="DE7" s="38" t="s">
        <v>102</v>
      </c>
      <c r="DF7" s="38" t="s">
        <v>102</v>
      </c>
      <c r="DG7" s="38">
        <v>92.62</v>
      </c>
      <c r="DH7" s="38">
        <v>95.35</v>
      </c>
      <c r="DI7" s="38" t="s">
        <v>102</v>
      </c>
      <c r="DJ7" s="38" t="s">
        <v>102</v>
      </c>
      <c r="DK7" s="38" t="s">
        <v>102</v>
      </c>
      <c r="DL7" s="38" t="s">
        <v>102</v>
      </c>
      <c r="DM7" s="38">
        <v>3.33</v>
      </c>
      <c r="DN7" s="38" t="s">
        <v>102</v>
      </c>
      <c r="DO7" s="38" t="s">
        <v>102</v>
      </c>
      <c r="DP7" s="38" t="s">
        <v>102</v>
      </c>
      <c r="DQ7" s="38" t="s">
        <v>102</v>
      </c>
      <c r="DR7" s="38">
        <v>26.36</v>
      </c>
      <c r="DS7" s="38">
        <v>38.57</v>
      </c>
      <c r="DT7" s="38" t="s">
        <v>102</v>
      </c>
      <c r="DU7" s="38" t="s">
        <v>102</v>
      </c>
      <c r="DV7" s="38" t="s">
        <v>102</v>
      </c>
      <c r="DW7" s="38" t="s">
        <v>102</v>
      </c>
      <c r="DX7" s="38">
        <v>0</v>
      </c>
      <c r="DY7" s="38" t="s">
        <v>102</v>
      </c>
      <c r="DZ7" s="38" t="s">
        <v>102</v>
      </c>
      <c r="EA7" s="38" t="s">
        <v>102</v>
      </c>
      <c r="EB7" s="38" t="s">
        <v>102</v>
      </c>
      <c r="EC7" s="38">
        <v>1.43</v>
      </c>
      <c r="ED7" s="38">
        <v>5.9</v>
      </c>
      <c r="EE7" s="38" t="s">
        <v>102</v>
      </c>
      <c r="EF7" s="38" t="s">
        <v>102</v>
      </c>
      <c r="EG7" s="38" t="s">
        <v>102</v>
      </c>
      <c r="EH7" s="38" t="s">
        <v>102</v>
      </c>
      <c r="EI7" s="38">
        <v>0</v>
      </c>
      <c r="EJ7" s="38" t="s">
        <v>102</v>
      </c>
      <c r="EK7" s="38" t="s">
        <v>102</v>
      </c>
      <c r="EL7" s="38" t="s">
        <v>102</v>
      </c>
      <c r="EM7" s="38" t="s">
        <v>102</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2021-01-15T00:32:31Z</cp:lastPrinted>
  <dcterms:created xsi:type="dcterms:W3CDTF">2020-12-04T02:24:58Z</dcterms:created>
  <dcterms:modified xsi:type="dcterms:W3CDTF">2021-02-20T02:06:54Z</dcterms:modified>
  <cp:category/>
</cp:coreProperties>
</file>