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252A1C67-A2BF-43F0-B03B-CF9DC3491042}" xr6:coauthVersionLast="47" xr6:coauthVersionMax="47" xr10:uidLastSave="{00000000-0000-0000-0000-000000000000}"/>
  <workbookProtection workbookAlgorithmName="SHA-512" workbookHashValue="Ai8sBwmvehO6IdlT/zS5/ccfT0FD+mfJQOLijvApT1S0KiUJZ6quXGMd3LIzo4airwAXDirkyC+wpAdIjfIwng==" workbookSaltValue="VWlndrt0GtFtBLFkF7F2y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Q6" i="5"/>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F85" i="4"/>
  <c r="AT10" i="4"/>
  <c r="AL10" i="4"/>
  <c r="AD10" i="4"/>
  <c r="W10" i="4"/>
  <c r="I10" i="4"/>
  <c r="B10" i="4"/>
  <c r="I8"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<sst xmlns="http://schemas.openxmlformats.org/spreadsheetml/2006/main" count="278" uniqueCount="118">
  <si>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</si>
  <si>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</si>
  <si>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</si>
  <si>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</si>
  <si>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</si>
  <si>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</si>
  <si>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</si>
  <si>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</si>
  <si>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</si>
  <si>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</si>
  <si>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</si>
  <si>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</si>
  <si>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</si>
  <si>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</si>
  <si>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</si>
  <si>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</si>
  <si>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</si>
  <si>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</si>
  <si>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</si>
  <si>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</si>
  <si>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</si>
  <si>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</si>
  <si>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</si>
  <si>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</si>
  <si>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</si>
  <si>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</si>
  <si>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</si>
  <si>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</si>
  <si>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</si>
  <si>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</si>
  <si>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</si>
  <si>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</si>
  <si>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</si>
  <si>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</si>
  <si>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</si>
  <si>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</si>
  <si>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</si>
  <si>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</si>
  <si>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</si>
  <si>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</si>
  <si>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</si>
  <si>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</si>
  <si>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</si>
  <si>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</si>
  <si>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</si>
  <si>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</si>
  <si>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</si>
  <si>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</si>
  <si>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</si>
  <si>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</si>
  <si>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</si>
  <si>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</si>
  <si>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</si>
  <si>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</si>
  <si>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</si>
  <si>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</si>
  <si>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</si>
  <si>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</si>
  <si>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</si>
  <si>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</si>
  <si>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</si>
  <si>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</si>
  <si>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</si>
  <si>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</si>
  <si>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</si>
  <si>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</si>
  <si>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</si>
  <si>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</si>
  <si>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</si>
  <si>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</si>
  <si>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</si>
  <si>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</si>
  <si>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</si>
  <si>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</si>
  <si>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</si>
  <si>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</si>
  <si>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</si>
  <si>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</si>
  <si>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</si>
  <si>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</si>
  <si>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</si>
  <si>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</si>
  <si>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</si>
  <si>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</si>
  <si>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</si>
  <si>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</si>
  <si>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</si>
  <si>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</si>
  <si>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</si>
  <si>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</si>
  <si>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</si>
  <si>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</si>
  <si>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</si>
  <si>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</si>
  <si>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</si>
  <si>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</si>
  <si>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</si>
  <si>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</si>
  <si>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</si>
  <si>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</si>
  <si>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</si>
  <si>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</si>
  <si>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</si>
  <si>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</si>
  <si>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</si>
  <si>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</si>
  <si>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</si>
  <si>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</si>
  <si>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</si>
  <si>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</si>
  <si>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</si>
  <si>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</si>
  <si>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</si>
  <si>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</si>
  <si>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</si>
  <si>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まだ、法定対応年数を超えた管渠はないが　S61年度から供用開始しており、今後修繕箇所の増加が予想される。しっかり準備して対応していかなければならない。</t>
    <rPh sb="3" eb="5">
      <t>ホウテイ</t>
    </rPh>
    <rPh sb="5" eb="7">
      <t>タイオウ</t>
    </rPh>
    <rPh sb="7" eb="9">
      <t>ネンスウ</t>
    </rPh>
    <rPh sb="10" eb="11">
      <t>コ</t>
    </rPh>
    <rPh sb="13" eb="15">
      <t>カンキョ</t>
    </rPh>
    <rPh sb="56" eb="58">
      <t>ジュンビ</t>
    </rPh>
    <rPh sb="60" eb="62">
      <t>タイオウ</t>
    </rPh>
    <phoneticPr fontId="4"/>
  </si>
  <si>
    <t>①経常収支比率、⑤経費回収率
　経常収支比率は前年度から3.29％増加し121.88％で、類似団体平均を上回り、健全な状態にある。また、経費回収率も128.28％と100％を上回り使用料収入により、汚水処理ができている状態にある。しかし、未だ繰入金に依存した収入構造となっているため更なる収入の確保に努める必要がある。
③流動比率
　流動比率も、前年度を20.28%上回り97.48％となり、類似団体平均も29％近く上回っている。次年度分の償還金等を賄う現金預金がほぼ準備できている状況にあるが、今後も経費の節減等に努め、更なる経営の安定化を進める必要がある。
④企業債残高対事業規模比率
　類似団体平均値を下回り489.36%となっている。
⑥汚水処理減価
　汚水処理原価は97.13円で、類似団体平均を下回っている。
⑧水洗化率
　水洗化率は89.91％で、類似団体平均値92.88％を若干下回っている。管渠整備は順調に進んでいるが、家の改築に合わせ接続を見合わす世帯が目立つ、接続に向けた普及啓発に努める必要がある。</t>
    <rPh sb="9" eb="11">
      <t>ケイヒ</t>
    </rPh>
    <rPh sb="11" eb="13">
      <t>カイシュウ</t>
    </rPh>
    <rPh sb="13" eb="14">
      <t>リツ</t>
    </rPh>
    <rPh sb="23" eb="26">
      <t>ゼンネンド</t>
    </rPh>
    <rPh sb="33" eb="35">
      <t>ゾウカ</t>
    </rPh>
    <rPh sb="68" eb="70">
      <t>ケイヒ</t>
    </rPh>
    <rPh sb="70" eb="72">
      <t>カイシュウ</t>
    </rPh>
    <rPh sb="72" eb="73">
      <t>リツ</t>
    </rPh>
    <rPh sb="87" eb="89">
      <t>ウワマワ</t>
    </rPh>
    <rPh sb="90" eb="93">
      <t>シヨウリョウ</t>
    </rPh>
    <rPh sb="93" eb="95">
      <t>シュウニュウ</t>
    </rPh>
    <rPh sb="99" eb="101">
      <t>オスイ</t>
    </rPh>
    <rPh sb="101" eb="103">
      <t>ショリ</t>
    </rPh>
    <rPh sb="109" eb="111">
      <t>ジョウタイ</t>
    </rPh>
    <rPh sb="119" eb="120">
      <t>イマ</t>
    </rPh>
    <rPh sb="141" eb="142">
      <t>サラ</t>
    </rPh>
    <rPh sb="161" eb="163">
      <t>リュウドウ</t>
    </rPh>
    <rPh sb="163" eb="165">
      <t>ヒリツ</t>
    </rPh>
    <rPh sb="167" eb="169">
      <t>リュウドウ</t>
    </rPh>
    <rPh sb="169" eb="171">
      <t>ヒリツ</t>
    </rPh>
    <rPh sb="173" eb="176">
      <t>ゼンネンド</t>
    </rPh>
    <rPh sb="183" eb="185">
      <t>ウワマワ</t>
    </rPh>
    <rPh sb="196" eb="198">
      <t>ルイジ</t>
    </rPh>
    <rPh sb="198" eb="200">
      <t>ダンタイ</t>
    </rPh>
    <rPh sb="200" eb="202">
      <t>ヘイキン</t>
    </rPh>
    <rPh sb="206" eb="207">
      <t>チカ</t>
    </rPh>
    <rPh sb="208" eb="210">
      <t>ウワマワ</t>
    </rPh>
    <rPh sb="215" eb="218">
      <t>ジネンド</t>
    </rPh>
    <rPh sb="218" eb="219">
      <t>ブン</t>
    </rPh>
    <rPh sb="220" eb="222">
      <t>ショウカン</t>
    </rPh>
    <rPh sb="222" eb="223">
      <t>キン</t>
    </rPh>
    <rPh sb="223" eb="224">
      <t>ナド</t>
    </rPh>
    <rPh sb="225" eb="226">
      <t>マカナ</t>
    </rPh>
    <rPh sb="227" eb="229">
      <t>ゲンキン</t>
    </rPh>
    <rPh sb="229" eb="231">
      <t>ヨキン</t>
    </rPh>
    <rPh sb="234" eb="236">
      <t>ジュンビ</t>
    </rPh>
    <rPh sb="241" eb="243">
      <t>ジョウキョウ</t>
    </rPh>
    <rPh sb="248" eb="250">
      <t>コンゴ</t>
    </rPh>
    <rPh sb="251" eb="253">
      <t>ケイヒ</t>
    </rPh>
    <rPh sb="254" eb="256">
      <t>セツゲン</t>
    </rPh>
    <rPh sb="256" eb="257">
      <t>ナド</t>
    </rPh>
    <rPh sb="258" eb="259">
      <t>ツト</t>
    </rPh>
    <rPh sb="261" eb="262">
      <t>サラ</t>
    </rPh>
    <rPh sb="264" eb="266">
      <t>ケイエイ</t>
    </rPh>
    <rPh sb="267" eb="270">
      <t>アンテイカ</t>
    </rPh>
    <rPh sb="271" eb="272">
      <t>スス</t>
    </rPh>
    <rPh sb="274" eb="276">
      <t>ヒツヨウ</t>
    </rPh>
    <rPh sb="395" eb="397">
      <t>ジャッカン</t>
    </rPh>
    <rPh sb="397" eb="399">
      <t>シタマワ</t>
    </rPh>
    <rPh sb="404" eb="406">
      <t>カンキョ</t>
    </rPh>
    <rPh sb="406" eb="408">
      <t>セイビ</t>
    </rPh>
    <rPh sb="409" eb="411">
      <t>ジュンチョウ</t>
    </rPh>
    <rPh sb="412" eb="413">
      <t>スス</t>
    </rPh>
    <rPh sb="419" eb="420">
      <t>イエ</t>
    </rPh>
    <rPh sb="421" eb="423">
      <t>カイチク</t>
    </rPh>
    <rPh sb="424" eb="425">
      <t>ア</t>
    </rPh>
    <rPh sb="427" eb="429">
      <t>セツゾク</t>
    </rPh>
    <rPh sb="430" eb="432">
      <t>ミア</t>
    </rPh>
    <rPh sb="434" eb="436">
      <t>セタイ</t>
    </rPh>
    <rPh sb="437" eb="439">
      <t>メダ</t>
    </rPh>
    <rPh sb="441" eb="443">
      <t>セツゾク</t>
    </rPh>
    <rPh sb="444" eb="445">
      <t>ム</t>
    </rPh>
    <rPh sb="447" eb="451">
      <t>フキュウケイハツ</t>
    </rPh>
    <rPh sb="452" eb="453">
      <t>ツト</t>
    </rPh>
    <rPh sb="455" eb="457">
      <t>ヒツヨウ</t>
    </rPh>
    <phoneticPr fontId="4"/>
  </si>
  <si>
    <t>経常収支比率は121.88％で経費回収率も128.28％であり、汚水処理原価も類似団体に比べ低い水準であるが、総収益に占める繰入金の割合が依然高く、引き続き水洗化率の向上を図り、料金収入等の確保と費用削減に努める必要がある。</t>
    <rPh sb="0" eb="2">
      <t>ケイジョウ</t>
    </rPh>
    <rPh sb="2" eb="4">
      <t>シュウシ</t>
    </rPh>
    <rPh sb="4" eb="6">
      <t>ヒリツ</t>
    </rPh>
    <rPh sb="69" eb="71">
      <t>イゼン</t>
    </rPh>
    <rPh sb="71" eb="72">
      <t>タカ</t>
    </rPh>
    <rPh sb="93" eb="9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</si>
</sst>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1.32</c:v>
                </c:pt>
                <c:pt idx="4">
                  <c:v>1.06</c:v>
                </c:pt>
              </c:numCache>
            </c:numRef>
          </c:val>
          <c:extLst>
            <c:ext xmlns:c16="http://schemas.microsoft.com/office/drawing/2014/chart" uri="{C3380CC4-5D6E-409C-BE32-E72D297353CC}">
              <c16:uniqueId val="{00000000-E96C-4341-9BBD-7DBD7EAB71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E96C-4341-9BBD-7DBD7EAB71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6-476B-8624-702DDF94B2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4BE6-476B-8624-702DDF94B2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98.82</c:v>
                </c:pt>
                <c:pt idx="3">
                  <c:v>99.58</c:v>
                </c:pt>
                <c:pt idx="4">
                  <c:v>89.91</c:v>
                </c:pt>
              </c:numCache>
            </c:numRef>
          </c:val>
          <c:extLst>
            <c:ext xmlns:c16="http://schemas.microsoft.com/office/drawing/2014/chart" uri="{C3380CC4-5D6E-409C-BE32-E72D297353CC}">
              <c16:uniqueId val="{00000000-A5FF-498F-975B-AC3B6267D8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A5FF-498F-975B-AC3B6267D8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124.84</c:v>
                </c:pt>
                <c:pt idx="3">
                  <c:v>118.59</c:v>
                </c:pt>
                <c:pt idx="4">
                  <c:v>121.88</c:v>
                </c:pt>
              </c:numCache>
            </c:numRef>
          </c:val>
          <c:extLst>
            <c:ext xmlns:c16="http://schemas.microsoft.com/office/drawing/2014/chart" uri="{C3380CC4-5D6E-409C-BE32-E72D297353CC}">
              <c16:uniqueId val="{00000000-82A1-4B2F-BEBA-DA6EFF8836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82A1-4B2F-BEBA-DA6EFF8836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3.33</c:v>
                </c:pt>
                <c:pt idx="3">
                  <c:v>6.51</c:v>
                </c:pt>
                <c:pt idx="4">
                  <c:v>9.59</c:v>
                </c:pt>
              </c:numCache>
            </c:numRef>
          </c:val>
          <c:extLst>
            <c:ext xmlns:c16="http://schemas.microsoft.com/office/drawing/2014/chart" uri="{C3380CC4-5D6E-409C-BE32-E72D297353CC}">
              <c16:uniqueId val="{00000000-4B89-4421-8ADE-A18BC83E22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4B89-4421-8ADE-A18BC83E22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C7-4F30-9035-BD00F6FB68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09C7-4F30-9035-BD00F6FB68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BDC-4067-87DD-E97ABF7B16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FBDC-4067-87DD-E97ABF7B16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63.83</c:v>
                </c:pt>
                <c:pt idx="3">
                  <c:v>77.2</c:v>
                </c:pt>
                <c:pt idx="4">
                  <c:v>97.48</c:v>
                </c:pt>
              </c:numCache>
            </c:numRef>
          </c:val>
          <c:extLst>
            <c:ext xmlns:c16="http://schemas.microsoft.com/office/drawing/2014/chart" uri="{C3380CC4-5D6E-409C-BE32-E72D297353CC}">
              <c16:uniqueId val="{00000000-AE52-4008-BEE1-4A7B6FA06E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AE52-4008-BEE1-4A7B6FA06E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531.27</c:v>
                </c:pt>
                <c:pt idx="3">
                  <c:v>522.59</c:v>
                </c:pt>
                <c:pt idx="4">
                  <c:v>489.36</c:v>
                </c:pt>
              </c:numCache>
            </c:numRef>
          </c:val>
          <c:extLst>
            <c:ext xmlns:c16="http://schemas.microsoft.com/office/drawing/2014/chart" uri="{C3380CC4-5D6E-409C-BE32-E72D297353CC}">
              <c16:uniqueId val="{00000000-B166-4948-9158-199180E600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B166-4948-9158-199180E600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132.11000000000001</c:v>
                </c:pt>
                <c:pt idx="3">
                  <c:v>120.3</c:v>
                </c:pt>
                <c:pt idx="4">
                  <c:v>128.28</c:v>
                </c:pt>
              </c:numCache>
            </c:numRef>
          </c:val>
          <c:extLst>
            <c:ext xmlns:c16="http://schemas.microsoft.com/office/drawing/2014/chart" uri="{C3380CC4-5D6E-409C-BE32-E72D297353CC}">
              <c16:uniqueId val="{00000000-F2F4-48E0-8179-8D43D05C53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F2F4-48E0-8179-8D43D05C53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94.47</c:v>
                </c:pt>
                <c:pt idx="3">
                  <c:v>103.29</c:v>
                </c:pt>
                <c:pt idx="4">
                  <c:v>97.13</c:v>
                </c:pt>
              </c:numCache>
            </c:numRef>
          </c:val>
          <c:extLst>
            <c:ext xmlns:c16="http://schemas.microsoft.com/office/drawing/2014/chart" uri="{C3380CC4-5D6E-409C-BE32-E72D297353CC}">
              <c16:uniqueId val="{00000000-F5E6-4729-BF06-CD9957E664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F5E6-4729-BF06-CD9957E664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6" sqref="B6:AC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下野市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60202</v>
      </c>
      <c r="AM8" s="45"/>
      <c r="AN8" s="45"/>
      <c r="AO8" s="45"/>
      <c r="AP8" s="45"/>
      <c r="AQ8" s="45"/>
      <c r="AR8" s="45"/>
      <c r="AS8" s="45"/>
      <c r="AT8" s="46">
        <f>データ!T6</f>
        <v>74.59</v>
      </c>
      <c r="AU8" s="46"/>
      <c r="AV8" s="46"/>
      <c r="AW8" s="46"/>
      <c r="AX8" s="46"/>
      <c r="AY8" s="46"/>
      <c r="AZ8" s="46"/>
      <c r="BA8" s="46"/>
      <c r="BB8" s="46">
        <f>データ!U6</f>
        <v>807.11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76.47</v>
      </c>
      <c r="J10" s="46"/>
      <c r="K10" s="46"/>
      <c r="L10" s="46"/>
      <c r="M10" s="46"/>
      <c r="N10" s="46"/>
      <c r="O10" s="46"/>
      <c r="P10" s="46">
        <f>データ!P6</f>
        <v>71.7</v>
      </c>
      <c r="Q10" s="46"/>
      <c r="R10" s="46"/>
      <c r="S10" s="46"/>
      <c r="T10" s="46"/>
      <c r="U10" s="46"/>
      <c r="V10" s="46"/>
      <c r="W10" s="46">
        <f>データ!Q6</f>
        <v>74.459999999999994</v>
      </c>
      <c r="X10" s="46"/>
      <c r="Y10" s="46"/>
      <c r="Z10" s="46"/>
      <c r="AA10" s="46"/>
      <c r="AB10" s="46"/>
      <c r="AC10" s="46"/>
      <c r="AD10" s="45">
        <f>データ!R6</f>
        <v>2530</v>
      </c>
      <c r="AE10" s="45"/>
      <c r="AF10" s="45"/>
      <c r="AG10" s="45"/>
      <c r="AH10" s="45"/>
      <c r="AI10" s="45"/>
      <c r="AJ10" s="45"/>
      <c r="AK10" s="2"/>
      <c r="AL10" s="45">
        <f>データ!V6</f>
        <v>42967</v>
      </c>
      <c r="AM10" s="45"/>
      <c r="AN10" s="45"/>
      <c r="AO10" s="45"/>
      <c r="AP10" s="45"/>
      <c r="AQ10" s="45"/>
      <c r="AR10" s="45"/>
      <c r="AS10" s="45"/>
      <c r="AT10" s="46">
        <f>データ!W6</f>
        <v>9.2100000000000009</v>
      </c>
      <c r="AU10" s="46"/>
      <c r="AV10" s="46"/>
      <c r="AW10" s="46"/>
      <c r="AX10" s="46"/>
      <c r="AY10" s="46"/>
      <c r="AZ10" s="46"/>
      <c r="BA10" s="46"/>
      <c r="BB10" s="46">
        <f>データ!X6</f>
        <v>4665.26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24pSpOrdvEPGgRzHxuo95L2tnrbAKanNVnLR8O5Y94sXRDNCVnbfdaNhUkG5l1LrRBDkjNKjn8sc9KNj+HmTg==" saltValue="F5+SGQKFZlgK/YAdZee1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92169</v>
      </c>
      <c r="D6" s="19">
        <f t="shared" si="3"/>
        <v>46</v>
      </c>
      <c r="E6" s="19">
        <f t="shared" si="3"/>
        <v>17</v>
      </c>
      <c r="F6" s="19">
        <f t="shared" si="3"/>
        <v>1</v>
      </c>
      <c r="G6" s="19">
        <f t="shared" si="3"/>
        <v>0</v>
      </c>
      <c r="H6" s="19" t="str">
        <f t="shared" si="3"/>
        <v>栃木県　下野市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76.47</v>
      </c>
      <c r="P6" s="20">
        <f t="shared" si="3"/>
        <v>71.7</v>
      </c>
      <c r="Q6" s="20">
        <f t="shared" si="3"/>
        <v>74.459999999999994</v>
      </c>
      <c r="R6" s="20">
        <f t="shared" si="3"/>
        <v>2530</v>
      </c>
      <c r="S6" s="20">
        <f t="shared" si="3"/>
        <v>60202</v>
      </c>
      <c r="T6" s="20">
        <f t="shared" si="3"/>
        <v>74.59</v>
      </c>
      <c r="U6" s="20">
        <f t="shared" si="3"/>
        <v>807.11</v>
      </c>
      <c r="V6" s="20">
        <f t="shared" si="3"/>
        <v>42967</v>
      </c>
      <c r="W6" s="20">
        <f t="shared" si="3"/>
        <v>9.2100000000000009</v>
      </c>
      <c r="X6" s="20">
        <f t="shared" si="3"/>
        <v>4665.26</v>
      </c>
      <c r="Y6" s="21" t="str">
        <f>IF(Y7="",NA(),Y7)</f>
        <v>-</v>
      </c>
      <c r="Z6" s="21" t="str">
        <f t="shared" ref="Z6:AH6" si="4">IF(Z7="",NA(),Z7)</f>
        <v>-</v>
      </c>
      <c r="AA6" s="21">
        <f t="shared" si="4"/>
        <v>124.84</v>
      </c>
      <c r="AB6" s="21">
        <f t="shared" si="4"/>
        <v>118.59</v>
      </c>
      <c r="AC6" s="21">
        <f t="shared" si="4"/>
        <v>121.88</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63.83</v>
      </c>
      <c r="AX6" s="21">
        <f t="shared" si="6"/>
        <v>77.2</v>
      </c>
      <c r="AY6" s="21">
        <f t="shared" si="6"/>
        <v>97.48</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531.27</v>
      </c>
      <c r="BI6" s="21">
        <f t="shared" si="7"/>
        <v>522.59</v>
      </c>
      <c r="BJ6" s="21">
        <f t="shared" si="7"/>
        <v>489.36</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132.11000000000001</v>
      </c>
      <c r="BT6" s="21">
        <f t="shared" si="8"/>
        <v>120.3</v>
      </c>
      <c r="BU6" s="21">
        <f t="shared" si="8"/>
        <v>128.28</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94.47</v>
      </c>
      <c r="CE6" s="21">
        <f t="shared" si="9"/>
        <v>103.29</v>
      </c>
      <c r="CF6" s="21">
        <f t="shared" si="9"/>
        <v>97.13</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98.82</v>
      </c>
      <c r="DA6" s="21">
        <f t="shared" si="11"/>
        <v>99.58</v>
      </c>
      <c r="DB6" s="21">
        <f t="shared" si="11"/>
        <v>89.91</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3.33</v>
      </c>
      <c r="DL6" s="21">
        <f t="shared" si="12"/>
        <v>6.51</v>
      </c>
      <c r="DM6" s="21">
        <f t="shared" si="12"/>
        <v>9.59</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0">
        <f t="shared" si="14"/>
        <v>0</v>
      </c>
      <c r="EH6" s="21">
        <f t="shared" si="14"/>
        <v>1.32</v>
      </c>
      <c r="EI6" s="21">
        <f t="shared" si="14"/>
        <v>1.06</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2">
      <c r="A7" s="14"/>
      <c r="B7" s="23">
        <v>2021</v>
      </c>
      <c r="C7" s="23">
        <v>92169</v>
      </c>
      <c r="D7" s="23">
        <v>46</v>
      </c>
      <c r="E7" s="23">
        <v>17</v>
      </c>
      <c r="F7" s="23">
        <v>1</v>
      </c>
      <c r="G7" s="23">
        <v>0</v>
      </c>
      <c r="H7" s="23" t="s">
        <v>96</v>
      </c>
      <c r="I7" s="23" t="s">
        <v>97</v>
      </c>
      <c r="J7" s="23" t="s">
        <v>98</v>
      </c>
      <c r="K7" s="23" t="s">
        <v>99</v>
      </c>
      <c r="L7" s="23" t="s">
        <v>100</v>
      </c>
      <c r="M7" s="23" t="s">
        <v>101</v>
      </c>
      <c r="N7" s="24" t="s">
        <v>102</v>
      </c>
      <c r="O7" s="24">
        <v>76.47</v>
      </c>
      <c r="P7" s="24">
        <v>71.7</v>
      </c>
      <c r="Q7" s="24">
        <v>74.459999999999994</v>
      </c>
      <c r="R7" s="24">
        <v>2530</v>
      </c>
      <c r="S7" s="24">
        <v>60202</v>
      </c>
      <c r="T7" s="24">
        <v>74.59</v>
      </c>
      <c r="U7" s="24">
        <v>807.11</v>
      </c>
      <c r="V7" s="24">
        <v>42967</v>
      </c>
      <c r="W7" s="24">
        <v>9.2100000000000009</v>
      </c>
      <c r="X7" s="24">
        <v>4665.26</v>
      </c>
      <c r="Y7" s="24" t="s">
        <v>102</v>
      </c>
      <c r="Z7" s="24" t="s">
        <v>102</v>
      </c>
      <c r="AA7" s="24">
        <v>124.84</v>
      </c>
      <c r="AB7" s="24">
        <v>118.59</v>
      </c>
      <c r="AC7" s="24">
        <v>121.88</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63.83</v>
      </c>
      <c r="AX7" s="24">
        <v>77.2</v>
      </c>
      <c r="AY7" s="24">
        <v>97.48</v>
      </c>
      <c r="AZ7" s="24" t="s">
        <v>102</v>
      </c>
      <c r="BA7" s="24" t="s">
        <v>102</v>
      </c>
      <c r="BB7" s="24">
        <v>68.180000000000007</v>
      </c>
      <c r="BC7" s="24">
        <v>67.930000000000007</v>
      </c>
      <c r="BD7" s="24">
        <v>68.53</v>
      </c>
      <c r="BE7" s="24">
        <v>71.39</v>
      </c>
      <c r="BF7" s="24" t="s">
        <v>102</v>
      </c>
      <c r="BG7" s="24" t="s">
        <v>102</v>
      </c>
      <c r="BH7" s="24">
        <v>531.27</v>
      </c>
      <c r="BI7" s="24">
        <v>522.59</v>
      </c>
      <c r="BJ7" s="24">
        <v>489.36</v>
      </c>
      <c r="BK7" s="24" t="s">
        <v>102</v>
      </c>
      <c r="BL7" s="24" t="s">
        <v>102</v>
      </c>
      <c r="BM7" s="24">
        <v>847.44</v>
      </c>
      <c r="BN7" s="24">
        <v>857.88</v>
      </c>
      <c r="BO7" s="24">
        <v>825.1</v>
      </c>
      <c r="BP7" s="24">
        <v>669.11</v>
      </c>
      <c r="BQ7" s="24" t="s">
        <v>102</v>
      </c>
      <c r="BR7" s="24" t="s">
        <v>102</v>
      </c>
      <c r="BS7" s="24">
        <v>132.11000000000001</v>
      </c>
      <c r="BT7" s="24">
        <v>120.3</v>
      </c>
      <c r="BU7" s="24">
        <v>128.28</v>
      </c>
      <c r="BV7" s="24" t="s">
        <v>102</v>
      </c>
      <c r="BW7" s="24" t="s">
        <v>102</v>
      </c>
      <c r="BX7" s="24">
        <v>94.69</v>
      </c>
      <c r="BY7" s="24">
        <v>94.97</v>
      </c>
      <c r="BZ7" s="24">
        <v>97.07</v>
      </c>
      <c r="CA7" s="24">
        <v>99.73</v>
      </c>
      <c r="CB7" s="24" t="s">
        <v>102</v>
      </c>
      <c r="CC7" s="24" t="s">
        <v>102</v>
      </c>
      <c r="CD7" s="24">
        <v>94.47</v>
      </c>
      <c r="CE7" s="24">
        <v>103.29</v>
      </c>
      <c r="CF7" s="24">
        <v>97.13</v>
      </c>
      <c r="CG7" s="24" t="s">
        <v>102</v>
      </c>
      <c r="CH7" s="24" t="s">
        <v>102</v>
      </c>
      <c r="CI7" s="24">
        <v>159.78</v>
      </c>
      <c r="CJ7" s="24">
        <v>159.49</v>
      </c>
      <c r="CK7" s="24">
        <v>157.81</v>
      </c>
      <c r="CL7" s="24">
        <v>134.97999999999999</v>
      </c>
      <c r="CM7" s="24" t="s">
        <v>102</v>
      </c>
      <c r="CN7" s="24" t="s">
        <v>102</v>
      </c>
      <c r="CO7" s="24" t="s">
        <v>102</v>
      </c>
      <c r="CP7" s="24" t="s">
        <v>102</v>
      </c>
      <c r="CQ7" s="24" t="s">
        <v>102</v>
      </c>
      <c r="CR7" s="24" t="s">
        <v>102</v>
      </c>
      <c r="CS7" s="24" t="s">
        <v>102</v>
      </c>
      <c r="CT7" s="24">
        <v>68.31</v>
      </c>
      <c r="CU7" s="24">
        <v>65.28</v>
      </c>
      <c r="CV7" s="24">
        <v>64.92</v>
      </c>
      <c r="CW7" s="24">
        <v>59.99</v>
      </c>
      <c r="CX7" s="24" t="s">
        <v>102</v>
      </c>
      <c r="CY7" s="24" t="s">
        <v>102</v>
      </c>
      <c r="CZ7" s="24">
        <v>98.82</v>
      </c>
      <c r="DA7" s="24">
        <v>99.58</v>
      </c>
      <c r="DB7" s="24">
        <v>89.91</v>
      </c>
      <c r="DC7" s="24" t="s">
        <v>102</v>
      </c>
      <c r="DD7" s="24" t="s">
        <v>102</v>
      </c>
      <c r="DE7" s="24">
        <v>92.62</v>
      </c>
      <c r="DF7" s="24">
        <v>92.72</v>
      </c>
      <c r="DG7" s="24">
        <v>92.88</v>
      </c>
      <c r="DH7" s="24">
        <v>95.72</v>
      </c>
      <c r="DI7" s="24" t="s">
        <v>102</v>
      </c>
      <c r="DJ7" s="24" t="s">
        <v>102</v>
      </c>
      <c r="DK7" s="24">
        <v>3.33</v>
      </c>
      <c r="DL7" s="24">
        <v>6.51</v>
      </c>
      <c r="DM7" s="24">
        <v>9.59</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v>
      </c>
      <c r="EH7" s="24">
        <v>1.32</v>
      </c>
      <c r="EI7" s="24">
        <v>1.06</v>
      </c>
      <c r="EJ7" s="24" t="s">
        <v>102</v>
      </c>
      <c r="EK7" s="24" t="s">
        <v>102</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2023-01-26T02:23:57Z</cp:lastPrinted>
  <dcterms:created xsi:type="dcterms:W3CDTF">2023-01-12T23:27:54Z</dcterms:created>
  <dcterms:modified xsi:type="dcterms:W3CDTF">2023-01-31T04:31:30Z</dcterms:modified>
  <cp:category/>
</cp:coreProperties>
</file>