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4下野市○\"/>
    </mc:Choice>
  </mc:AlternateContent>
  <xr:revisionPtr revIDLastSave="0" documentId="13_ncr:1_{E9076765-EB55-4807-9163-448BBA5B7E0B}" xr6:coauthVersionLast="47" xr6:coauthVersionMax="47" xr10:uidLastSave="{00000000-0000-0000-0000-000000000000}"/>
  <workbookProtection workbookAlgorithmName="SHA-512" workbookHashValue="wjvkWVopzcH9tt9NMOWQJ3I8bzqcxjiblQZM0XLvq9iahzNAOhx3cVZMifglN3FsvxSE9Ht/QOOlL8lKN4g/Pg==" workbookSaltValue="m2kUPmxxn46bfCPLcLKP+w=="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P10" i="4"/>
  <c r="I10" i="4"/>
  <c r="AT8" i="4"/>
  <c r="AL8" i="4"/>
  <c r="AD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<sst xmlns="http://schemas.openxmlformats.org/spreadsheetml/2006/main" count="257" uniqueCount="116">
  <si>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</si>
  <si>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</si>
  <si>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</si>
  <si>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</si>
  <si>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</si>
  <si>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</si>
  <si>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</si>
  <si>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</si>
  <si>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</si>
  <si>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</si>
  <si>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</si>
  <si>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</si>
  <si>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</si>
  <si>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</si>
  <si>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</si>
  <si>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</si>
  <si>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</si>
  <si>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</si>
  <si>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</si>
  <si>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</si>
  <si>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</si>
  <si>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</si>
  <si>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</si>
  <si>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</si>
  <si>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</si>
  <si>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</si>
  <si>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</si>
  <si>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</si>
  <si>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</si>
  <si>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</si>
  <si>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</si>
  <si>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</si>
  <si>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</si>
  <si>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</si>
  <si>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</si>
  <si>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</si>
  <si>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</si>
  <si>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</si>
  <si>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</si>
  <si>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</si>
  <si>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</si>
  <si>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</si>
  <si>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</si>
  <si>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</si>
  <si>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</si>
  <si>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</si>
  <si>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</si>
  <si>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</si>
  <si>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</si>
  <si>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</si>
  <si>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</si>
  <si>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</si>
  <si>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</si>
  <si>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</si>
  <si>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</si>
  <si>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</si>
  <si>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</si>
  <si>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</si>
  <si>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</si>
  <si>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</si>
  <si>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</si>
  <si>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</si>
  <si>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</si>
  <si>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</si>
  <si>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</si>
  <si>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</si>
  <si>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</si>
  <si>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</si>
  <si>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</si>
  <si>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</si>
  <si>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</si>
  <si>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</si>
  <si>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</si>
  <si>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</si>
  <si>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</si>
  <si>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</si>
  <si>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</si>
  <si>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</si>
  <si>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</si>
  <si>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</si>
  <si>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</si>
  <si>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</si>
  <si>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</si>
  <si>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</si>
  <si>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</si>
  <si>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</si>
  <si>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</si>
  <si>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</si>
  <si>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</si>
  <si>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</si>
  <si>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</si>
  <si>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</si>
  <si>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</si>
  <si>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</si>
  <si>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</si>
  <si>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</si>
  <si>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</si>
  <si>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</si>
  <si>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</si>
  <si>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</si>
  <si>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</si>
  <si>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</si>
  <si>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</si>
  <si>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</si>
  <si>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</si>
  <si>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</si>
  <si>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</si>
  <si>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</si>
  <si>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</si>
  <si>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</si>
  <si>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</si>
  <si>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</si>
  <si>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</si>
  <si>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１）経常収支比率（左表１－①）
　100％以上であることから、収支は黒字である。
また、類似団体平均値と比較しても高い水準である。しかし、未だに繰入金に依存した収入構造となっているため、更なる収入の確保と経費削減に努める必要がある。
２）流動比率（左表１－③）
　100％以上であることから、短期的な債務に対する支払い能力は確保されている。
３）企業債残高対事業規模比率（左表１－④）
　前年度より微増となり、類似団体平均値と比較して低い水準となっている。引き続き経営戦略に基づき企業債残高の減少に努める。
４）経費回収率（左表１－⑤）
　100％以上であることから、使用料収入により汚水処理費用が賄えている状態にある。また、類似団体平均値と比較しても高い水準である。
５）汚水処理原価（左表１－⑥）
　類似団体平均値と比較して大幅に下回っており、有収水量1㎥あたりの費用を比較的低く抑えられている。
６）水洗化率（左表１－⑧）
　類似団体平均値と比較して若干下回っている。
　管渠整備は進んでいるが、改築に合わせ接続を予定している世帯が多く、更なる接続に向けた普及啓発が必要である。</t>
    <rPh sb="2" eb="8">
      <t>ケイジョウシュウシヒリツ</t>
    </rPh>
    <rPh sb="9" eb="11">
      <t>サヒョウ</t>
    </rPh>
    <rPh sb="21" eb="23">
      <t>イジョウ</t>
    </rPh>
    <rPh sb="31" eb="33">
      <t>シュウシ</t>
    </rPh>
    <rPh sb="34" eb="36">
      <t>クロジ</t>
    </rPh>
    <rPh sb="44" eb="50">
      <t>ルイジダンタイヘイキン</t>
    </rPh>
    <rPh sb="50" eb="51">
      <t>アタイ</t>
    </rPh>
    <rPh sb="52" eb="54">
      <t>ヒカク</t>
    </rPh>
    <rPh sb="57" eb="58">
      <t>タカ</t>
    </rPh>
    <rPh sb="59" eb="61">
      <t>スイジュン</t>
    </rPh>
    <rPh sb="102" eb="106">
      <t>ケイヒサクゲン</t>
    </rPh>
    <rPh sb="119" eb="121">
      <t>リュウドウ</t>
    </rPh>
    <rPh sb="121" eb="123">
      <t>ヒリツ</t>
    </rPh>
    <rPh sb="124" eb="126">
      <t>サヒョウ</t>
    </rPh>
    <rPh sb="136" eb="138">
      <t>イジョウ</t>
    </rPh>
    <rPh sb="146" eb="149">
      <t>タンキテキ</t>
    </rPh>
    <rPh sb="150" eb="152">
      <t>サイム</t>
    </rPh>
    <rPh sb="153" eb="154">
      <t>タイ</t>
    </rPh>
    <rPh sb="156" eb="158">
      <t>シハラ</t>
    </rPh>
    <rPh sb="159" eb="161">
      <t>ノウリョク</t>
    </rPh>
    <rPh sb="162" eb="164">
      <t>カクホ</t>
    </rPh>
    <rPh sb="173" eb="178">
      <t>キギョウサイザンダカ</t>
    </rPh>
    <rPh sb="194" eb="197">
      <t>ゼンネンド</t>
    </rPh>
    <rPh sb="199" eb="201">
      <t>ビゾウ</t>
    </rPh>
    <rPh sb="205" eb="212">
      <t>ルイジダンタイヘイキンチ</t>
    </rPh>
    <rPh sb="213" eb="215">
      <t>ヒカク</t>
    </rPh>
    <rPh sb="217" eb="218">
      <t>ヒク</t>
    </rPh>
    <rPh sb="219" eb="221">
      <t>スイジュン</t>
    </rPh>
    <rPh sb="228" eb="229">
      <t>ヒ</t>
    </rPh>
    <rPh sb="230" eb="231">
      <t>ツヅ</t>
    </rPh>
    <rPh sb="232" eb="236">
      <t>ケイエイセンリャク</t>
    </rPh>
    <rPh sb="237" eb="238">
      <t>モト</t>
    </rPh>
    <rPh sb="240" eb="245">
      <t>キギョウサイザンダカ</t>
    </rPh>
    <rPh sb="246" eb="248">
      <t>ゲンショウ</t>
    </rPh>
    <rPh sb="249" eb="250">
      <t>ツト</t>
    </rPh>
    <rPh sb="256" eb="258">
      <t>ケイヒ</t>
    </rPh>
    <rPh sb="258" eb="261">
      <t>カイシュウリツ</t>
    </rPh>
    <rPh sb="262" eb="264">
      <t>サヒョウ</t>
    </rPh>
    <rPh sb="284" eb="289">
      <t>シヨウリョウシュウニュウ</t>
    </rPh>
    <rPh sb="292" eb="296">
      <t>オスイショリ</t>
    </rPh>
    <rPh sb="296" eb="298">
      <t>ヒヨウ</t>
    </rPh>
    <rPh sb="299" eb="300">
      <t>マカナ</t>
    </rPh>
    <rPh sb="304" eb="306">
      <t>ジョウタイ</t>
    </rPh>
    <rPh sb="319" eb="320">
      <t>チ</t>
    </rPh>
    <rPh sb="321" eb="323">
      <t>ヒカク</t>
    </rPh>
    <rPh sb="326" eb="327">
      <t>タカ</t>
    </rPh>
    <rPh sb="328" eb="330">
      <t>スイジュン</t>
    </rPh>
    <rPh sb="337" eb="343">
      <t>オスイショリゲンカ</t>
    </rPh>
    <rPh sb="344" eb="346">
      <t>サヒョウ</t>
    </rPh>
    <rPh sb="352" eb="358">
      <t>ルイジダンタイヘイキン</t>
    </rPh>
    <rPh sb="358" eb="359">
      <t>アタイ</t>
    </rPh>
    <rPh sb="374" eb="378">
      <t>ユウシュウスイリョウ</t>
    </rPh>
    <rPh sb="384" eb="386">
      <t>ヒヨウ</t>
    </rPh>
    <rPh sb="387" eb="390">
      <t>ヒカクテキ</t>
    </rPh>
    <rPh sb="390" eb="391">
      <t>ヒク</t>
    </rPh>
    <rPh sb="392" eb="393">
      <t>オサ</t>
    </rPh>
    <rPh sb="403" eb="406">
      <t>スイセンカ</t>
    </rPh>
    <rPh sb="406" eb="407">
      <t>リツ</t>
    </rPh>
    <rPh sb="408" eb="410">
      <t>サヒョウ</t>
    </rPh>
    <rPh sb="416" eb="422">
      <t>ルイジダンタイヘイキン</t>
    </rPh>
    <rPh sb="422" eb="423">
      <t>アタイ</t>
    </rPh>
    <rPh sb="424" eb="426">
      <t>ヒカク</t>
    </rPh>
    <rPh sb="428" eb="430">
      <t>ジャッカン</t>
    </rPh>
    <rPh sb="430" eb="432">
      <t>シタマワ</t>
    </rPh>
    <rPh sb="439" eb="441">
      <t>カンキョ</t>
    </rPh>
    <rPh sb="441" eb="443">
      <t>セイビ</t>
    </rPh>
    <rPh sb="444" eb="445">
      <t>スス</t>
    </rPh>
    <rPh sb="451" eb="453">
      <t>カイチク</t>
    </rPh>
    <rPh sb="454" eb="455">
      <t>ア</t>
    </rPh>
    <rPh sb="457" eb="459">
      <t>セツゾク</t>
    </rPh>
    <rPh sb="460" eb="462">
      <t>ヨテイ</t>
    </rPh>
    <rPh sb="466" eb="468">
      <t>セタイ</t>
    </rPh>
    <rPh sb="469" eb="470">
      <t>オオ</t>
    </rPh>
    <rPh sb="472" eb="473">
      <t>サラ</t>
    </rPh>
    <rPh sb="475" eb="477">
      <t>セツゾク</t>
    </rPh>
    <rPh sb="478" eb="479">
      <t>ム</t>
    </rPh>
    <rPh sb="481" eb="485">
      <t>フキュウケイハツ</t>
    </rPh>
    <rPh sb="486" eb="488">
      <t>ヒツヨウ</t>
    </rPh>
    <phoneticPr fontId="4"/>
  </si>
  <si>
    <t>１）管渠老朽化率（左表２－②）
　類似団体平均値と比較して、耐用年数を超えた管渠の割合は低い。
　今後、耐用年数に達し更新時期を迎える管渠が増加することが予想されるため、計画的かつ効率的な施設更新に努める必要がある。</t>
    <rPh sb="2" eb="4">
      <t>カンキョ</t>
    </rPh>
    <rPh sb="4" eb="7">
      <t>ロウキュウカ</t>
    </rPh>
    <rPh sb="7" eb="8">
      <t>リツ</t>
    </rPh>
    <rPh sb="9" eb="11">
      <t>サヒョウ</t>
    </rPh>
    <rPh sb="17" eb="23">
      <t>ルイジダンタイヘイキン</t>
    </rPh>
    <rPh sb="23" eb="24">
      <t>アタイ</t>
    </rPh>
    <rPh sb="25" eb="27">
      <t>ヒカク</t>
    </rPh>
    <rPh sb="30" eb="34">
      <t>タイヨウネンスウ</t>
    </rPh>
    <rPh sb="35" eb="36">
      <t>コ</t>
    </rPh>
    <rPh sb="38" eb="40">
      <t>カンキョ</t>
    </rPh>
    <rPh sb="41" eb="43">
      <t>ワリアイ</t>
    </rPh>
    <rPh sb="44" eb="45">
      <t>ヒク</t>
    </rPh>
    <rPh sb="49" eb="51">
      <t>コンゴ</t>
    </rPh>
    <rPh sb="52" eb="56">
      <t>タイヨウネンスウ</t>
    </rPh>
    <rPh sb="57" eb="58">
      <t>タッ</t>
    </rPh>
    <rPh sb="59" eb="63">
      <t>コウシンジキ</t>
    </rPh>
    <rPh sb="64" eb="65">
      <t>ムカ</t>
    </rPh>
    <rPh sb="67" eb="69">
      <t>カンキョ</t>
    </rPh>
    <rPh sb="70" eb="72">
      <t>ゾウカ</t>
    </rPh>
    <rPh sb="77" eb="79">
      <t>ヨソウ</t>
    </rPh>
    <rPh sb="85" eb="88">
      <t>ケイカクテキ</t>
    </rPh>
    <rPh sb="90" eb="93">
      <t>コウリツテキ</t>
    </rPh>
    <rPh sb="94" eb="98">
      <t>シセツコウシン</t>
    </rPh>
    <rPh sb="99" eb="100">
      <t>ツト</t>
    </rPh>
    <rPh sb="102" eb="104">
      <t>ヒツヨウ</t>
    </rPh>
    <phoneticPr fontId="4"/>
  </si>
  <si>
    <t>　現状、経常収支比率及び経費回収率ともに類似団体より比較的高い水準となっており、使用料収入により汚水処理費用を賄えているが、総収益に占める繰入金の割合は依然として大きく、引き続き水洗化率の向上を図り、使用料収入等の確保や経費削減に努める必要がある。</t>
    <rPh sb="1" eb="3">
      <t>ゲンジョウ</t>
    </rPh>
    <rPh sb="4" eb="10">
      <t>ケイジョウシュウシヒリツ</t>
    </rPh>
    <rPh sb="10" eb="11">
      <t>オヨ</t>
    </rPh>
    <rPh sb="12" eb="17">
      <t>ケイヒカイシュウリツ</t>
    </rPh>
    <rPh sb="20" eb="24">
      <t>ルイジダンタイ</t>
    </rPh>
    <rPh sb="26" eb="30">
      <t>ヒカクテキタカ</t>
    </rPh>
    <rPh sb="31" eb="33">
      <t>スイジュン</t>
    </rPh>
    <rPh sb="40" eb="45">
      <t>シヨウリョウシュウニュウ</t>
    </rPh>
    <rPh sb="48" eb="52">
      <t>オスイショリ</t>
    </rPh>
    <rPh sb="52" eb="54">
      <t>ヒヨウ</t>
    </rPh>
    <rPh sb="55" eb="56">
      <t>マカナ</t>
    </rPh>
    <rPh sb="62" eb="65">
      <t>ソウシュウエキ</t>
    </rPh>
    <rPh sb="66" eb="67">
      <t>シ</t>
    </rPh>
    <rPh sb="69" eb="72">
      <t>クリイレキン</t>
    </rPh>
    <rPh sb="73" eb="75">
      <t>ワリアイ</t>
    </rPh>
    <rPh sb="76" eb="78">
      <t>イゼン</t>
    </rPh>
    <rPh sb="81" eb="82">
      <t>オオ</t>
    </rPh>
    <rPh sb="85" eb="86">
      <t>ヒ</t>
    </rPh>
    <rPh sb="87" eb="88">
      <t>ツヅ</t>
    </rPh>
    <rPh sb="89" eb="93">
      <t>スイセンカリツ</t>
    </rPh>
    <rPh sb="94" eb="96">
      <t>コウジョウ</t>
    </rPh>
    <rPh sb="97" eb="98">
      <t>ハカ</t>
    </rPh>
    <rPh sb="100" eb="105">
      <t>シヨウリョウシュウニュウ</t>
    </rPh>
    <rPh sb="105" eb="106">
      <t>トウ</t>
    </rPh>
    <rPh sb="107" eb="109">
      <t>カクホ</t>
    </rPh>
    <rPh sb="110" eb="112">
      <t>ケイヒ</t>
    </rPh>
    <rPh sb="112" eb="114">
      <t>サクゲン</t>
    </rPh>
    <rPh sb="115" eb="116">
      <t>ツト</t>
    </rPh>
    <rPh sb="118" eb="1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</si>
</sst>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1.32</c:v>
                </c:pt>
                <c:pt idx="3" formatCode="#,##0.00;&quot;△&quot;#,##0.00;&quot;-&quot;">
                  <c:v>1.06</c:v>
                </c:pt>
                <c:pt idx="4">
                  <c:v>0</c:v>
                </c:pt>
              </c:numCache>
            </c:numRef>
          </c:val>
          <c:extLst>
            <c:ext xmlns:c16="http://schemas.microsoft.com/office/drawing/2014/chart" uri="{C3380CC4-5D6E-409C-BE32-E72D297353CC}">
              <c16:uniqueId val="{00000000-F834-44EA-90B7-AAE93D8C0C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F834-44EA-90B7-AAE93D8C0C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4-464D-AE78-E5AACB4FB2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EB94-464D-AE78-E5AACB4FB2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98.82</c:v>
                </c:pt>
                <c:pt idx="2">
                  <c:v>99.58</c:v>
                </c:pt>
                <c:pt idx="3">
                  <c:v>89.91</c:v>
                </c:pt>
                <c:pt idx="4">
                  <c:v>89.94</c:v>
                </c:pt>
              </c:numCache>
            </c:numRef>
          </c:val>
          <c:extLst>
            <c:ext xmlns:c16="http://schemas.microsoft.com/office/drawing/2014/chart" uri="{C3380CC4-5D6E-409C-BE32-E72D297353CC}">
              <c16:uniqueId val="{00000000-16F9-4EE0-8149-2747C8BEF6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16F9-4EE0-8149-2747C8BEF6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124.84</c:v>
                </c:pt>
                <c:pt idx="2">
                  <c:v>118.59</c:v>
                </c:pt>
                <c:pt idx="3">
                  <c:v>121.88</c:v>
                </c:pt>
                <c:pt idx="4">
                  <c:v>116.62</c:v>
                </c:pt>
              </c:numCache>
            </c:numRef>
          </c:val>
          <c:extLst>
            <c:ext xmlns:c16="http://schemas.microsoft.com/office/drawing/2014/chart" uri="{C3380CC4-5D6E-409C-BE32-E72D297353CC}">
              <c16:uniqueId val="{00000000-56AB-48A6-A187-4F11603E3D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56AB-48A6-A187-4F11603E3D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3.33</c:v>
                </c:pt>
                <c:pt idx="2">
                  <c:v>6.51</c:v>
                </c:pt>
                <c:pt idx="3">
                  <c:v>9.59</c:v>
                </c:pt>
                <c:pt idx="4">
                  <c:v>12.56</c:v>
                </c:pt>
              </c:numCache>
            </c:numRef>
          </c:val>
          <c:extLst>
            <c:ext xmlns:c16="http://schemas.microsoft.com/office/drawing/2014/chart" uri="{C3380CC4-5D6E-409C-BE32-E72D297353CC}">
              <c16:uniqueId val="{00000000-7574-4787-843F-538DA0B06D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7574-4787-843F-538DA0B06D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0.08</c:v>
                </c:pt>
              </c:numCache>
            </c:numRef>
          </c:val>
          <c:extLst>
            <c:ext xmlns:c16="http://schemas.microsoft.com/office/drawing/2014/chart" uri="{C3380CC4-5D6E-409C-BE32-E72D297353CC}">
              <c16:uniqueId val="{00000000-8E19-4180-A40F-3214893665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8E19-4180-A40F-3214893665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D1-4F4E-AD4B-ED25A0C02D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55D1-4F4E-AD4B-ED25A0C02D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63.83</c:v>
                </c:pt>
                <c:pt idx="2">
                  <c:v>77.2</c:v>
                </c:pt>
                <c:pt idx="3">
                  <c:v>97.48</c:v>
                </c:pt>
                <c:pt idx="4">
                  <c:v>111.34</c:v>
                </c:pt>
              </c:numCache>
            </c:numRef>
          </c:val>
          <c:extLst>
            <c:ext xmlns:c16="http://schemas.microsoft.com/office/drawing/2014/chart" uri="{C3380CC4-5D6E-409C-BE32-E72D297353CC}">
              <c16:uniqueId val="{00000000-92DD-4066-B547-78FAB3FD41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92DD-4066-B547-78FAB3FD41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531.27</c:v>
                </c:pt>
                <c:pt idx="2">
                  <c:v>522.59</c:v>
                </c:pt>
                <c:pt idx="3">
                  <c:v>489.36</c:v>
                </c:pt>
                <c:pt idx="4">
                  <c:v>502.82</c:v>
                </c:pt>
              </c:numCache>
            </c:numRef>
          </c:val>
          <c:extLst>
            <c:ext xmlns:c16="http://schemas.microsoft.com/office/drawing/2014/chart" uri="{C3380CC4-5D6E-409C-BE32-E72D297353CC}">
              <c16:uniqueId val="{00000000-28EA-4FF3-954D-DEFCD13048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28EA-4FF3-954D-DEFCD13048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132.11000000000001</c:v>
                </c:pt>
                <c:pt idx="2">
                  <c:v>120.3</c:v>
                </c:pt>
                <c:pt idx="3">
                  <c:v>128.28</c:v>
                </c:pt>
                <c:pt idx="4">
                  <c:v>120.25</c:v>
                </c:pt>
              </c:numCache>
            </c:numRef>
          </c:val>
          <c:extLst>
            <c:ext xmlns:c16="http://schemas.microsoft.com/office/drawing/2014/chart" uri="{C3380CC4-5D6E-409C-BE32-E72D297353CC}">
              <c16:uniqueId val="{00000000-3B51-4EDA-98BE-C9ABE4D649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3B51-4EDA-98BE-C9ABE4D649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94.47</c:v>
                </c:pt>
                <c:pt idx="2">
                  <c:v>103.29</c:v>
                </c:pt>
                <c:pt idx="3">
                  <c:v>97.13</c:v>
                </c:pt>
                <c:pt idx="4">
                  <c:v>103.83</c:v>
                </c:pt>
              </c:numCache>
            </c:numRef>
          </c:val>
          <c:extLst>
            <c:ext xmlns:c16="http://schemas.microsoft.com/office/drawing/2014/chart" uri="{C3380CC4-5D6E-409C-BE32-E72D297353CC}">
              <c16:uniqueId val="{00000000-95DC-4317-8E4E-AE95116BFF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95DC-4317-8E4E-AE95116BFF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下野市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60140</v>
      </c>
      <c r="AM8" s="45"/>
      <c r="AN8" s="45"/>
      <c r="AO8" s="45"/>
      <c r="AP8" s="45"/>
      <c r="AQ8" s="45"/>
      <c r="AR8" s="45"/>
      <c r="AS8" s="45"/>
      <c r="AT8" s="46">
        <f>データ!T6</f>
        <v>74.59</v>
      </c>
      <c r="AU8" s="46"/>
      <c r="AV8" s="46"/>
      <c r="AW8" s="46"/>
      <c r="AX8" s="46"/>
      <c r="AY8" s="46"/>
      <c r="AZ8" s="46"/>
      <c r="BA8" s="46"/>
      <c r="BB8" s="46">
        <f>データ!U6</f>
        <v>806.27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77.27</v>
      </c>
      <c r="J10" s="46"/>
      <c r="K10" s="46"/>
      <c r="L10" s="46"/>
      <c r="M10" s="46"/>
      <c r="N10" s="46"/>
      <c r="O10" s="46"/>
      <c r="P10" s="46">
        <f>データ!P6</f>
        <v>72.099999999999994</v>
      </c>
      <c r="Q10" s="46"/>
      <c r="R10" s="46"/>
      <c r="S10" s="46"/>
      <c r="T10" s="46"/>
      <c r="U10" s="46"/>
      <c r="V10" s="46"/>
      <c r="W10" s="46">
        <f>データ!Q6</f>
        <v>77.08</v>
      </c>
      <c r="X10" s="46"/>
      <c r="Y10" s="46"/>
      <c r="Z10" s="46"/>
      <c r="AA10" s="46"/>
      <c r="AB10" s="46"/>
      <c r="AC10" s="46"/>
      <c r="AD10" s="45">
        <f>データ!R6</f>
        <v>2530</v>
      </c>
      <c r="AE10" s="45"/>
      <c r="AF10" s="45"/>
      <c r="AG10" s="45"/>
      <c r="AH10" s="45"/>
      <c r="AI10" s="45"/>
      <c r="AJ10" s="45"/>
      <c r="AK10" s="2"/>
      <c r="AL10" s="45">
        <f>データ!V6</f>
        <v>43072</v>
      </c>
      <c r="AM10" s="45"/>
      <c r="AN10" s="45"/>
      <c r="AO10" s="45"/>
      <c r="AP10" s="45"/>
      <c r="AQ10" s="45"/>
      <c r="AR10" s="45"/>
      <c r="AS10" s="45"/>
      <c r="AT10" s="46">
        <f>データ!W6</f>
        <v>9.27</v>
      </c>
      <c r="AU10" s="46"/>
      <c r="AV10" s="46"/>
      <c r="AW10" s="46"/>
      <c r="AX10" s="46"/>
      <c r="AY10" s="46"/>
      <c r="AZ10" s="46"/>
      <c r="BA10" s="46"/>
      <c r="BB10" s="46">
        <f>データ!X6</f>
        <v>4646.3900000000003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CXfNvHng3k8G7r3VXC2A/u5xnnVf+TbpyTfNKCxhPZkvIBb/qT985fVD2l2HVFByw+JAYqmtP8CxHhC03BPbw==" saltValue="Q5ZtJaQs9C8N5GmAY37I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92169</v>
      </c>
      <c r="D6" s="19">
        <f t="shared" si="3"/>
        <v>46</v>
      </c>
      <c r="E6" s="19">
        <f t="shared" si="3"/>
        <v>17</v>
      </c>
      <c r="F6" s="19">
        <f t="shared" si="3"/>
        <v>1</v>
      </c>
      <c r="G6" s="19">
        <f t="shared" si="3"/>
        <v>0</v>
      </c>
      <c r="H6" s="19" t="str">
        <f t="shared" si="3"/>
        <v>栃木県　下野市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77.27</v>
      </c>
      <c r="P6" s="20">
        <f t="shared" si="3"/>
        <v>72.099999999999994</v>
      </c>
      <c r="Q6" s="20">
        <f t="shared" si="3"/>
        <v>77.08</v>
      </c>
      <c r="R6" s="20">
        <f t="shared" si="3"/>
        <v>2530</v>
      </c>
      <c r="S6" s="20">
        <f t="shared" si="3"/>
        <v>60140</v>
      </c>
      <c r="T6" s="20">
        <f t="shared" si="3"/>
        <v>74.59</v>
      </c>
      <c r="U6" s="20">
        <f t="shared" si="3"/>
        <v>806.27</v>
      </c>
      <c r="V6" s="20">
        <f t="shared" si="3"/>
        <v>43072</v>
      </c>
      <c r="W6" s="20">
        <f t="shared" si="3"/>
        <v>9.27</v>
      </c>
      <c r="X6" s="20">
        <f t="shared" si="3"/>
        <v>4646.3900000000003</v>
      </c>
      <c r="Y6" s="21" t="str">
        <f>IF(Y7="",NA(),Y7)</f>
        <v>-</v>
      </c>
      <c r="Z6" s="21">
        <f t="shared" ref="Z6:AH6" si="4">IF(Z7="",NA(),Z7)</f>
        <v>124.84</v>
      </c>
      <c r="AA6" s="21">
        <f t="shared" si="4"/>
        <v>118.59</v>
      </c>
      <c r="AB6" s="21">
        <f t="shared" si="4"/>
        <v>121.88</v>
      </c>
      <c r="AC6" s="21">
        <f t="shared" si="4"/>
        <v>116.62</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63.83</v>
      </c>
      <c r="AW6" s="21">
        <f t="shared" si="6"/>
        <v>77.2</v>
      </c>
      <c r="AX6" s="21">
        <f t="shared" si="6"/>
        <v>97.48</v>
      </c>
      <c r="AY6" s="21">
        <f t="shared" si="6"/>
        <v>111.34</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531.27</v>
      </c>
      <c r="BH6" s="21">
        <f t="shared" si="7"/>
        <v>522.59</v>
      </c>
      <c r="BI6" s="21">
        <f t="shared" si="7"/>
        <v>489.36</v>
      </c>
      <c r="BJ6" s="21">
        <f t="shared" si="7"/>
        <v>502.82</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132.11000000000001</v>
      </c>
      <c r="BS6" s="21">
        <f t="shared" si="8"/>
        <v>120.3</v>
      </c>
      <c r="BT6" s="21">
        <f t="shared" si="8"/>
        <v>128.28</v>
      </c>
      <c r="BU6" s="21">
        <f t="shared" si="8"/>
        <v>120.25</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94.47</v>
      </c>
      <c r="CD6" s="21">
        <f t="shared" si="9"/>
        <v>103.29</v>
      </c>
      <c r="CE6" s="21">
        <f t="shared" si="9"/>
        <v>97.13</v>
      </c>
      <c r="CF6" s="21">
        <f t="shared" si="9"/>
        <v>103.83</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98.82</v>
      </c>
      <c r="CZ6" s="21">
        <f t="shared" si="11"/>
        <v>99.58</v>
      </c>
      <c r="DA6" s="21">
        <f t="shared" si="11"/>
        <v>89.91</v>
      </c>
      <c r="DB6" s="21">
        <f t="shared" si="11"/>
        <v>89.94</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3.33</v>
      </c>
      <c r="DK6" s="21">
        <f t="shared" si="12"/>
        <v>6.51</v>
      </c>
      <c r="DL6" s="21">
        <f t="shared" si="12"/>
        <v>9.59</v>
      </c>
      <c r="DM6" s="21">
        <f t="shared" si="12"/>
        <v>12.56</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1">
        <f t="shared" si="13"/>
        <v>0.08</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1">
        <f t="shared" si="14"/>
        <v>1.32</v>
      </c>
      <c r="EH6" s="21">
        <f t="shared" si="14"/>
        <v>1.06</v>
      </c>
      <c r="EI6" s="20">
        <f t="shared" si="14"/>
        <v>0</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92169</v>
      </c>
      <c r="D7" s="23">
        <v>46</v>
      </c>
      <c r="E7" s="23">
        <v>17</v>
      </c>
      <c r="F7" s="23">
        <v>1</v>
      </c>
      <c r="G7" s="23">
        <v>0</v>
      </c>
      <c r="H7" s="23" t="s">
        <v>96</v>
      </c>
      <c r="I7" s="23" t="s">
        <v>97</v>
      </c>
      <c r="J7" s="23" t="s">
        <v>98</v>
      </c>
      <c r="K7" s="23" t="s">
        <v>99</v>
      </c>
      <c r="L7" s="23" t="s">
        <v>100</v>
      </c>
      <c r="M7" s="23" t="s">
        <v>101</v>
      </c>
      <c r="N7" s="24" t="s">
        <v>102</v>
      </c>
      <c r="O7" s="24">
        <v>77.27</v>
      </c>
      <c r="P7" s="24">
        <v>72.099999999999994</v>
      </c>
      <c r="Q7" s="24">
        <v>77.08</v>
      </c>
      <c r="R7" s="24">
        <v>2530</v>
      </c>
      <c r="S7" s="24">
        <v>60140</v>
      </c>
      <c r="T7" s="24">
        <v>74.59</v>
      </c>
      <c r="U7" s="24">
        <v>806.27</v>
      </c>
      <c r="V7" s="24">
        <v>43072</v>
      </c>
      <c r="W7" s="24">
        <v>9.27</v>
      </c>
      <c r="X7" s="24">
        <v>4646.3900000000003</v>
      </c>
      <c r="Y7" s="24" t="s">
        <v>102</v>
      </c>
      <c r="Z7" s="24">
        <v>124.84</v>
      </c>
      <c r="AA7" s="24">
        <v>118.59</v>
      </c>
      <c r="AB7" s="24">
        <v>121.88</v>
      </c>
      <c r="AC7" s="24">
        <v>116.62</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63.83</v>
      </c>
      <c r="AW7" s="24">
        <v>77.2</v>
      </c>
      <c r="AX7" s="24">
        <v>97.48</v>
      </c>
      <c r="AY7" s="24">
        <v>111.34</v>
      </c>
      <c r="AZ7" s="24" t="s">
        <v>102</v>
      </c>
      <c r="BA7" s="24">
        <v>68.180000000000007</v>
      </c>
      <c r="BB7" s="24">
        <v>67.930000000000007</v>
      </c>
      <c r="BC7" s="24">
        <v>68.53</v>
      </c>
      <c r="BD7" s="24">
        <v>69.180000000000007</v>
      </c>
      <c r="BE7" s="24">
        <v>73.44</v>
      </c>
      <c r="BF7" s="24" t="s">
        <v>102</v>
      </c>
      <c r="BG7" s="24">
        <v>531.27</v>
      </c>
      <c r="BH7" s="24">
        <v>522.59</v>
      </c>
      <c r="BI7" s="24">
        <v>489.36</v>
      </c>
      <c r="BJ7" s="24">
        <v>502.82</v>
      </c>
      <c r="BK7" s="24" t="s">
        <v>102</v>
      </c>
      <c r="BL7" s="24">
        <v>847.44</v>
      </c>
      <c r="BM7" s="24">
        <v>857.88</v>
      </c>
      <c r="BN7" s="24">
        <v>825.1</v>
      </c>
      <c r="BO7" s="24">
        <v>789.87</v>
      </c>
      <c r="BP7" s="24">
        <v>652.82000000000005</v>
      </c>
      <c r="BQ7" s="24" t="s">
        <v>102</v>
      </c>
      <c r="BR7" s="24">
        <v>132.11000000000001</v>
      </c>
      <c r="BS7" s="24">
        <v>120.3</v>
      </c>
      <c r="BT7" s="24">
        <v>128.28</v>
      </c>
      <c r="BU7" s="24">
        <v>120.25</v>
      </c>
      <c r="BV7" s="24" t="s">
        <v>102</v>
      </c>
      <c r="BW7" s="24">
        <v>94.69</v>
      </c>
      <c r="BX7" s="24">
        <v>94.97</v>
      </c>
      <c r="BY7" s="24">
        <v>97.07</v>
      </c>
      <c r="BZ7" s="24">
        <v>98.06</v>
      </c>
      <c r="CA7" s="24">
        <v>97.61</v>
      </c>
      <c r="CB7" s="24" t="s">
        <v>102</v>
      </c>
      <c r="CC7" s="24">
        <v>94.47</v>
      </c>
      <c r="CD7" s="24">
        <v>103.29</v>
      </c>
      <c r="CE7" s="24">
        <v>97.13</v>
      </c>
      <c r="CF7" s="24">
        <v>103.83</v>
      </c>
      <c r="CG7" s="24" t="s">
        <v>102</v>
      </c>
      <c r="CH7" s="24">
        <v>159.78</v>
      </c>
      <c r="CI7" s="24">
        <v>159.49</v>
      </c>
      <c r="CJ7" s="24">
        <v>157.81</v>
      </c>
      <c r="CK7" s="24">
        <v>157.37</v>
      </c>
      <c r="CL7" s="24">
        <v>138.29</v>
      </c>
      <c r="CM7" s="24" t="s">
        <v>102</v>
      </c>
      <c r="CN7" s="24" t="s">
        <v>102</v>
      </c>
      <c r="CO7" s="24" t="s">
        <v>102</v>
      </c>
      <c r="CP7" s="24" t="s">
        <v>102</v>
      </c>
      <c r="CQ7" s="24" t="s">
        <v>102</v>
      </c>
      <c r="CR7" s="24" t="s">
        <v>102</v>
      </c>
      <c r="CS7" s="24">
        <v>68.31</v>
      </c>
      <c r="CT7" s="24">
        <v>65.28</v>
      </c>
      <c r="CU7" s="24">
        <v>64.92</v>
      </c>
      <c r="CV7" s="24">
        <v>64.14</v>
      </c>
      <c r="CW7" s="24">
        <v>59.1</v>
      </c>
      <c r="CX7" s="24" t="s">
        <v>102</v>
      </c>
      <c r="CY7" s="24">
        <v>98.82</v>
      </c>
      <c r="CZ7" s="24">
        <v>99.58</v>
      </c>
      <c r="DA7" s="24">
        <v>89.91</v>
      </c>
      <c r="DB7" s="24">
        <v>89.94</v>
      </c>
      <c r="DC7" s="24" t="s">
        <v>102</v>
      </c>
      <c r="DD7" s="24">
        <v>92.62</v>
      </c>
      <c r="DE7" s="24">
        <v>92.72</v>
      </c>
      <c r="DF7" s="24">
        <v>92.88</v>
      </c>
      <c r="DG7" s="24">
        <v>92.9</v>
      </c>
      <c r="DH7" s="24">
        <v>95.82</v>
      </c>
      <c r="DI7" s="24" t="s">
        <v>102</v>
      </c>
      <c r="DJ7" s="24">
        <v>3.33</v>
      </c>
      <c r="DK7" s="24">
        <v>6.51</v>
      </c>
      <c r="DL7" s="24">
        <v>9.59</v>
      </c>
      <c r="DM7" s="24">
        <v>12.56</v>
      </c>
      <c r="DN7" s="24" t="s">
        <v>102</v>
      </c>
      <c r="DO7" s="24">
        <v>26.36</v>
      </c>
      <c r="DP7" s="24">
        <v>23.79</v>
      </c>
      <c r="DQ7" s="24">
        <v>25.66</v>
      </c>
      <c r="DR7" s="24">
        <v>27.46</v>
      </c>
      <c r="DS7" s="24">
        <v>39.74</v>
      </c>
      <c r="DT7" s="24" t="s">
        <v>102</v>
      </c>
      <c r="DU7" s="24">
        <v>0</v>
      </c>
      <c r="DV7" s="24">
        <v>0</v>
      </c>
      <c r="DW7" s="24">
        <v>0</v>
      </c>
      <c r="DX7" s="24">
        <v>0.08</v>
      </c>
      <c r="DY7" s="24" t="s">
        <v>102</v>
      </c>
      <c r="DZ7" s="24">
        <v>1.43</v>
      </c>
      <c r="EA7" s="24">
        <v>1.22</v>
      </c>
      <c r="EB7" s="24">
        <v>1.61</v>
      </c>
      <c r="EC7" s="24">
        <v>2.08</v>
      </c>
      <c r="ED7" s="24">
        <v>7.62</v>
      </c>
      <c r="EE7" s="24" t="s">
        <v>102</v>
      </c>
      <c r="EF7" s="24">
        <v>0</v>
      </c>
      <c r="EG7" s="24">
        <v>1.32</v>
      </c>
      <c r="EH7" s="24">
        <v>1.06</v>
      </c>
      <c r="EI7" s="24">
        <v>0</v>
      </c>
      <c r="EJ7" s="24" t="s">
        <v>102</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2024-01-23T06:18:52Z</cp:lastPrinted>
  <dcterms:created xsi:type="dcterms:W3CDTF">2023-12-12T00:43:59Z</dcterms:created>
  <dcterms:modified xsi:type="dcterms:W3CDTF">2024-02-03T08:23:59Z</dcterms:modified>
  <cp:category/>
</cp:coreProperties>
</file>