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H29\④公営企業\【決算統計】\H29\300125公営企業に係る「経営比較分析表」の作成について\05公表用\1上水\"/>
    </mc:Choice>
  </mc:AlternateContent>
  <workbookProtection workbookPassword="B319" lockStructure="1"/>
  <bookViews>
    <workbookView xWindow="0" yWindow="0" windowWidth="20490" windowHeight="7470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L8" i="4" s="1"/>
  <c r="Q6" i="5"/>
  <c r="W10" i="4" s="1"/>
  <c r="P6" i="5"/>
  <c r="P10" i="4" s="1"/>
  <c r="O6" i="5"/>
  <c r="N6" i="5"/>
  <c r="M6" i="5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H85" i="4"/>
  <c r="G85" i="4"/>
  <c r="BB10" i="4"/>
  <c r="AT10" i="4"/>
  <c r="AL10" i="4"/>
  <c r="I10" i="4"/>
  <c r="B10" i="4"/>
  <c r="BB8" i="4"/>
  <c r="AT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<sst xmlns="http://schemas.openxmlformats.org/spreadsheetml/2006/main" count="232" uniqueCount="120">
  <si>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</si>
  <si>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</si>
  <si>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</si>
  <si>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</si>
  <si>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</si>
  <si>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</si>
  <si>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</si>
  <si>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</si>
  <si>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</si>
  <si>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</si>
  <si>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</si>
  <si>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</si>
  <si>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</si>
  <si>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</si>
  <si>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</si>
  <si>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</si>
  <si>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</si>
  <si>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</si>
  <si>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</si>
  <si>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</si>
  <si>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</si>
  <si>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</si>
  <si>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</si>
  <si>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</si>
  <si>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</si>
  <si>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</si>
  <si>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</si>
  <si>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</si>
  <si>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</si>
  <si>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</si>
  <si>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</si>
  <si>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</si>
  <si>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</si>
  <si>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</si>
  <si>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</si>
  <si>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</si>
  <si>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</si>
  <si>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</si>
  <si>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</si>
  <si>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</si>
  <si>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</si>
  <si>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</si>
  <si>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</si>
  <si>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</si>
  <si>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</si>
  <si>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</si>
  <si>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</si>
  <si>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</si>
  <si>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</si>
  <si>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</si>
  <si>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</si>
  <si>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</si>
  <si>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</si>
  <si>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</si>
  <si>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</si>
  <si>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</si>
  <si>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</si>
  <si>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</si>
  <si>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</si>
  <si>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</si>
  <si>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</si>
  <si>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</si>
  <si>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</si>
  <si>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</si>
  <si>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</si>
  <si>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</si>
  <si>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</si>
  <si>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</si>
  <si>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</si>
  <si>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</si>
  <si>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</si>
  <si>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</si>
  <si>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</si>
  <si>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</si>
  <si>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</si>
  <si>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</si>
  <si>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</si>
  <si>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</si>
  <si>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</si>
  <si>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</si>
  <si>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</si>
  <si>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</si>
  <si>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</si>
  <si>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</si>
  <si>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</si>
  <si>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</si>
  <si>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</si>
  <si>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</si>
  <si>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</si>
  <si>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</si>
  <si>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</si>
  <si>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</si>
  <si>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</si>
  <si>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</si>
  <si>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</si>
  <si>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</si>
  <si>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</si>
  <si>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</si>
  <si>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</si>
  <si>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</si>
  <si>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</si>
  <si>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</si>
  <si>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</si>
  <si>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</si>
  <si>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</si>
  <si>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栃木県　下野市</t>
  </si>
  <si>
    <t>法適用</t>
  </si>
  <si>
    <t>水道事業</t>
  </si>
  <si>
    <t>末端給水事業</t>
  </si>
  <si>
    <t>A4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</si>
  <si>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</si>
  <si>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</si>
  <si>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</si>
  <si>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</si>
  <si>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</si>
  <si>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</si>
  <si>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経営の健全性・効率性については、比較的高い水準で安定しており、経理の状況は良好である。
　今後も、将来にわたって経営の健全性、効率性をさらに追求し、今後訪れる急激な管路の老朽化に対応できる体制づくりのため、水道ビジョンや経営戦略を策定し、計画的に管路の更新を推進する。</t>
    <phoneticPr fontId="7"/>
  </si>
  <si>
    <t>非設置</t>
    <rPh sb="0" eb="1">
      <t>ヒ</t>
    </rPh>
    <rPh sb="1" eb="3">
      <t>セッチ</t>
    </rPh>
    <phoneticPr fontId="4"/>
  </si>
  <si>
    <r>
      <t xml:space="preserve">１）経常収支比率（左表１－①）
　比較的、収益・費用ともに安定しており、依然として高い比率にある。
</t>
    </r>
    <r>
      <rPr>
        <sz val="6"/>
        <color theme="1"/>
        <rFont val="ＭＳ ゴシック"/>
        <family val="3"/>
        <charset val="128"/>
      </rPr>
      <t>　　</t>
    </r>
    <r>
      <rPr>
        <sz val="11"/>
        <color theme="1"/>
        <rFont val="ＭＳ ゴシック"/>
        <family val="3"/>
        <charset val="128"/>
      </rPr>
      <t xml:space="preserve">
２）流動化率（左表１－③）
　この指標は、短期的な債務に対する支払い能力を表す指標で、現金はおおむね横ばい状況にある。
３）企業債残高対給水収益比率（左表１－④）
　平成２５年から２８年度までは、配水場の更新投資で企業債を借り入れたため、現在では類似団体の平均値を上回っているが、今後は計画的な企業債の償還により低下傾向を維持する。
４）料金回収率（左表１－⑤）
　ここ５ヶ年で最も高い回収率であり、今後も安定的な回収率を目指す。
５）給水原価（左表１－⑥）　
　類似団体や全国の平均値を大幅に下回っており、費用の効率性も非常に良い状況にある。
６）施設利用率　（左表１－⑦）
 類似団体や全国の平均値を上回っており、経営の健全性が保たれている現状にある。
７）有収率　（左表１－⑧）
　有収率は低下したが、詳細な原因を追究し、有収率の向上を目指す。
</t>
    </r>
    <rPh sb="70" eb="72">
      <t>シヒョウ</t>
    </rPh>
    <rPh sb="74" eb="77">
      <t>タンキテキ</t>
    </rPh>
    <rPh sb="78" eb="80">
      <t>サイム</t>
    </rPh>
    <rPh sb="81" eb="82">
      <t>タイ</t>
    </rPh>
    <rPh sb="84" eb="86">
      <t>シハラ</t>
    </rPh>
    <rPh sb="87" eb="89">
      <t>ノウリョク</t>
    </rPh>
    <rPh sb="90" eb="91">
      <t>アラワ</t>
    </rPh>
    <rPh sb="92" eb="94">
      <t>シヒョウ</t>
    </rPh>
    <rPh sb="96" eb="98">
      <t>ゲンキン</t>
    </rPh>
    <rPh sb="215" eb="217">
      <t>イジ</t>
    </rPh>
    <rPh sb="242" eb="243">
      <t>ネン</t>
    </rPh>
    <rPh sb="244" eb="245">
      <t>モット</t>
    </rPh>
    <rPh sb="246" eb="247">
      <t>タカ</t>
    </rPh>
    <rPh sb="248" eb="250">
      <t>カイシュウ</t>
    </rPh>
    <rPh sb="250" eb="251">
      <t>リツ</t>
    </rPh>
    <rPh sb="258" eb="261">
      <t>アンテイテキ</t>
    </rPh>
    <rPh sb="389" eb="392">
      <t>ユウシュウリツ</t>
    </rPh>
    <rPh sb="394" eb="395">
      <t>サ</t>
    </rPh>
    <rPh sb="395" eb="396">
      <t>ヒョウ</t>
    </rPh>
    <rPh sb="402" eb="405">
      <t>ユウシュウリツ</t>
    </rPh>
    <rPh sb="406" eb="408">
      <t>テイカ</t>
    </rPh>
    <rPh sb="412" eb="414">
      <t>ショウサイ</t>
    </rPh>
    <rPh sb="415" eb="417">
      <t>ゲンイン</t>
    </rPh>
    <rPh sb="418" eb="420">
      <t>ツイキュウ</t>
    </rPh>
    <rPh sb="422" eb="424">
      <t>ユウシュウ</t>
    </rPh>
    <rPh sb="424" eb="425">
      <t>リツ</t>
    </rPh>
    <rPh sb="426" eb="428">
      <t>コウジョウ</t>
    </rPh>
    <rPh sb="429" eb="431">
      <t>メザ</t>
    </rPh>
    <phoneticPr fontId="7"/>
  </si>
  <si>
    <t>1)有形固定資産減価償却率（左表２－①）
　類似団体などより、法定耐用年数に近い資産が少ない状況にある。
２）管路経年化率（左表２－②）
　率は低いが、今後ますます管路の老朽化が進んでいく。
３）管路更新率（左表２－③）
　老朽管が少ないため更新率は低いが、平成３０年度に水道ビジョン・経営戦略を策定するため、この計画に基づいて適切に更新していく。</t>
    <rPh sb="31" eb="33">
      <t>ホウテイ</t>
    </rPh>
    <rPh sb="33" eb="35">
      <t>タイヨウ</t>
    </rPh>
    <rPh sb="159" eb="161">
      <t>ケイカク</t>
    </rPh>
    <rPh sb="162" eb="163">
      <t>モト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</si>
</sst>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1.54</c:v>
                </c:pt>
                <c:pt idx="1">
                  <c:v>2.21</c:v>
                </c:pt>
                <c:pt idx="2">
                  <c:v>0.91</c:v>
                </c:pt>
                <c:pt idx="3">
                  <c:v>0.73</c:v>
                </c:pt>
                <c:pt idx="4">
                  <c:v>0.55000000000000004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258640"/>
        <c:axId val="179810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0.83</c:v>
                </c:pt>
                <c:pt idx="2">
                  <c:v>0.72</c:v>
                </c:pt>
                <c:pt idx="3">
                  <c:v>0.71</c:v>
                </c:pt>
                <c:pt idx="4">
                  <c:v>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58640"/>
        <c:axId val="179810144"/>
      </c:lineChart>
      <c:dateAx>
        <c:axId val="117258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810144"/>
        <c:crosses val="autoZero"/>
        <c:auto val="1"/>
        <c:lblOffset val="100"/>
        <c:baseTimeUnit val="years"/>
      </c:dateAx>
      <c:valAx>
        <c:axId val="179810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7258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122.67</c:v>
                </c:pt>
                <c:pt idx="1">
                  <c:v>134.49</c:v>
                </c:pt>
                <c:pt idx="2">
                  <c:v>123.49</c:v>
                </c:pt>
                <c:pt idx="3">
                  <c:v>121.16</c:v>
                </c:pt>
                <c:pt idx="4">
                  <c:v>126.45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30496"/>
        <c:axId val="251708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108.24</c:v>
                </c:pt>
                <c:pt idx="1">
                  <c:v>107.8</c:v>
                </c:pt>
                <c:pt idx="2">
                  <c:v>111.96</c:v>
                </c:pt>
                <c:pt idx="3">
                  <c:v>112.69</c:v>
                </c:pt>
                <c:pt idx="4">
                  <c:v>113.16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830496"/>
        <c:axId val="251708064"/>
      </c:lineChart>
      <c:dateAx>
        <c:axId val="252830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1708064"/>
        <c:crosses val="autoZero"/>
        <c:auto val="1"/>
        <c:lblOffset val="100"/>
        <c:baseTimeUnit val="years"/>
      </c:dateAx>
      <c:valAx>
        <c:axId val="2517080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2830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23.56</c:v>
                </c:pt>
                <c:pt idx="1">
                  <c:v>24.12</c:v>
                </c:pt>
                <c:pt idx="2">
                  <c:v>38.450000000000003</c:v>
                </c:pt>
                <c:pt idx="3">
                  <c:v>39.5</c:v>
                </c:pt>
                <c:pt idx="4">
                  <c:v>40.6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312648"/>
        <c:axId val="253665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38.69</c:v>
                </c:pt>
                <c:pt idx="1">
                  <c:v>39.65</c:v>
                </c:pt>
                <c:pt idx="2">
                  <c:v>45.25</c:v>
                </c:pt>
                <c:pt idx="3">
                  <c:v>46.27</c:v>
                </c:pt>
                <c:pt idx="4">
                  <c:v>46.88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312648"/>
        <c:axId val="253665264"/>
      </c:lineChart>
      <c:dateAx>
        <c:axId val="250312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665264"/>
        <c:crosses val="autoZero"/>
        <c:auto val="1"/>
        <c:lblOffset val="100"/>
        <c:baseTimeUnit val="years"/>
      </c:dateAx>
      <c:valAx>
        <c:axId val="253665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0312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0.16</c:v>
                </c:pt>
                <c:pt idx="1">
                  <c:v>0.28999999999999998</c:v>
                </c:pt>
                <c:pt idx="2">
                  <c:v>1.46</c:v>
                </c:pt>
                <c:pt idx="3">
                  <c:v>0.08</c:v>
                </c:pt>
                <c:pt idx="4">
                  <c:v>1.1499999999999999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666440"/>
        <c:axId val="253666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8.4</c:v>
                </c:pt>
                <c:pt idx="1">
                  <c:v>9.7100000000000009</c:v>
                </c:pt>
                <c:pt idx="2">
                  <c:v>10.71</c:v>
                </c:pt>
                <c:pt idx="3">
                  <c:v>10.93</c:v>
                </c:pt>
                <c:pt idx="4">
                  <c:v>13.39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666440"/>
        <c:axId val="253666832"/>
      </c:lineChart>
      <c:dateAx>
        <c:axId val="253666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666832"/>
        <c:crosses val="autoZero"/>
        <c:auto val="1"/>
        <c:lblOffset val="100"/>
        <c:baseTimeUnit val="years"/>
      </c:dateAx>
      <c:valAx>
        <c:axId val="253666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666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710496"/>
        <c:axId val="253710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4.46</c:v>
                </c:pt>
                <c:pt idx="1">
                  <c:v>4.3899999999999997</c:v>
                </c:pt>
                <c:pt idx="2">
                  <c:v>0.41</c:v>
                </c:pt>
                <c:pt idx="3">
                  <c:v>0.54</c:v>
                </c:pt>
                <c:pt idx="4">
                  <c:v>0.68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710496"/>
        <c:axId val="253710888"/>
      </c:lineChart>
      <c:dateAx>
        <c:axId val="253710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710888"/>
        <c:crosses val="autoZero"/>
        <c:auto val="1"/>
        <c:lblOffset val="100"/>
        <c:baseTimeUnit val="years"/>
      </c:dateAx>
      <c:valAx>
        <c:axId val="2537108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710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485.23</c:v>
                </c:pt>
                <c:pt idx="1">
                  <c:v>1023.45</c:v>
                </c:pt>
                <c:pt idx="2">
                  <c:v>312.55</c:v>
                </c:pt>
                <c:pt idx="3">
                  <c:v>238.68</c:v>
                </c:pt>
                <c:pt idx="4">
                  <c:v>311.45999999999998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712456"/>
        <c:axId val="253712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701</c:v>
                </c:pt>
                <c:pt idx="1">
                  <c:v>739.59</c:v>
                </c:pt>
                <c:pt idx="2">
                  <c:v>335.95</c:v>
                </c:pt>
                <c:pt idx="3">
                  <c:v>346.59</c:v>
                </c:pt>
                <c:pt idx="4">
                  <c:v>357.82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712456"/>
        <c:axId val="253712848"/>
      </c:lineChart>
      <c:dateAx>
        <c:axId val="253712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712848"/>
        <c:crosses val="autoZero"/>
        <c:auto val="1"/>
        <c:lblOffset val="100"/>
        <c:baseTimeUnit val="years"/>
      </c:dateAx>
      <c:valAx>
        <c:axId val="2537128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712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350.4</c:v>
                </c:pt>
                <c:pt idx="1">
                  <c:v>356.59</c:v>
                </c:pt>
                <c:pt idx="2">
                  <c:v>353.2</c:v>
                </c:pt>
                <c:pt idx="3">
                  <c:v>343.95</c:v>
                </c:pt>
                <c:pt idx="4">
                  <c:v>341.14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571152"/>
        <c:axId val="253571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330.99</c:v>
                </c:pt>
                <c:pt idx="1">
                  <c:v>324.08999999999997</c:v>
                </c:pt>
                <c:pt idx="2">
                  <c:v>319.82</c:v>
                </c:pt>
                <c:pt idx="3">
                  <c:v>312.02999999999997</c:v>
                </c:pt>
                <c:pt idx="4">
                  <c:v>307.45999999999998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571152"/>
        <c:axId val="253571544"/>
      </c:lineChart>
      <c:dateAx>
        <c:axId val="253571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571544"/>
        <c:crosses val="autoZero"/>
        <c:auto val="1"/>
        <c:lblOffset val="100"/>
        <c:baseTimeUnit val="years"/>
      </c:dateAx>
      <c:valAx>
        <c:axId val="253571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571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108.88</c:v>
                </c:pt>
                <c:pt idx="1">
                  <c:v>117.78</c:v>
                </c:pt>
                <c:pt idx="2">
                  <c:v>117.91</c:v>
                </c:pt>
                <c:pt idx="3">
                  <c:v>115.15</c:v>
                </c:pt>
                <c:pt idx="4">
                  <c:v>120.65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572720"/>
        <c:axId val="253573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100.27</c:v>
                </c:pt>
                <c:pt idx="1">
                  <c:v>99.46</c:v>
                </c:pt>
                <c:pt idx="2">
                  <c:v>105.21</c:v>
                </c:pt>
                <c:pt idx="3">
                  <c:v>105.71</c:v>
                </c:pt>
                <c:pt idx="4">
                  <c:v>106.01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572720"/>
        <c:axId val="253573112"/>
      </c:lineChart>
      <c:dateAx>
        <c:axId val="253572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573112"/>
        <c:crosses val="autoZero"/>
        <c:auto val="1"/>
        <c:lblOffset val="100"/>
        <c:baseTimeUnit val="years"/>
      </c:dateAx>
      <c:valAx>
        <c:axId val="253573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572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119.85</c:v>
                </c:pt>
                <c:pt idx="1">
                  <c:v>111.64</c:v>
                </c:pt>
                <c:pt idx="2">
                  <c:v>110.92</c:v>
                </c:pt>
                <c:pt idx="3">
                  <c:v>113.78</c:v>
                </c:pt>
                <c:pt idx="4">
                  <c:v>108.93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574288"/>
        <c:axId val="253574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169.62</c:v>
                </c:pt>
                <c:pt idx="1">
                  <c:v>171.78</c:v>
                </c:pt>
                <c:pt idx="2">
                  <c:v>162.59</c:v>
                </c:pt>
                <c:pt idx="3">
                  <c:v>162.15</c:v>
                </c:pt>
                <c:pt idx="4">
                  <c:v>162.24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574288"/>
        <c:axId val="253574680"/>
      </c:lineChart>
      <c:dateAx>
        <c:axId val="253574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574680"/>
        <c:crosses val="autoZero"/>
        <c:auto val="1"/>
        <c:lblOffset val="100"/>
        <c:baseTimeUnit val="years"/>
      </c:dateAx>
      <c:valAx>
        <c:axId val="253574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574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62.66</c:v>
                </c:pt>
                <c:pt idx="1">
                  <c:v>62.65</c:v>
                </c:pt>
                <c:pt idx="2">
                  <c:v>62.45</c:v>
                </c:pt>
                <c:pt idx="3">
                  <c:v>62.44</c:v>
                </c:pt>
                <c:pt idx="4">
                  <c:v>64.930000000000007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712064"/>
        <c:axId val="253710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59.88</c:v>
                </c:pt>
                <c:pt idx="1">
                  <c:v>59.68</c:v>
                </c:pt>
                <c:pt idx="2">
                  <c:v>59.17</c:v>
                </c:pt>
                <c:pt idx="3">
                  <c:v>59.34</c:v>
                </c:pt>
                <c:pt idx="4">
                  <c:v>59.11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712064"/>
        <c:axId val="253710104"/>
      </c:lineChart>
      <c:dateAx>
        <c:axId val="253712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710104"/>
        <c:crosses val="autoZero"/>
        <c:auto val="1"/>
        <c:lblOffset val="100"/>
        <c:baseTimeUnit val="years"/>
      </c:dateAx>
      <c:valAx>
        <c:axId val="253710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712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90.1</c:v>
                </c:pt>
                <c:pt idx="1">
                  <c:v>90.35</c:v>
                </c:pt>
                <c:pt idx="2">
                  <c:v>90.57</c:v>
                </c:pt>
                <c:pt idx="3">
                  <c:v>90.02</c:v>
                </c:pt>
                <c:pt idx="4">
                  <c:v>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023200"/>
        <c:axId val="254023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87.65</c:v>
                </c:pt>
                <c:pt idx="1">
                  <c:v>87.63</c:v>
                </c:pt>
                <c:pt idx="2">
                  <c:v>87.6</c:v>
                </c:pt>
                <c:pt idx="3">
                  <c:v>87.74</c:v>
                </c:pt>
                <c:pt idx="4">
                  <c:v>87.91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023200"/>
        <c:axId val="254023592"/>
      </c:lineChart>
      <c:dateAx>
        <c:axId val="254023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4023592"/>
        <c:crosses val="autoZero"/>
        <c:auto val="1"/>
        <c:lblOffset val="100"/>
        <c:baseTimeUnit val="years"/>
      </c:dateAx>
      <c:valAx>
        <c:axId val="254023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4023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6" sqref="B6:AG6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</row>
    <row r="3" spans="1:78" ht="9.75" customHeight="1" x14ac:dyDescent="0.15">
      <c r="A3" s="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</row>
    <row r="4" spans="1:78" ht="9.75" customHeight="1" x14ac:dyDescent="0.15">
      <c r="A4" s="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86" t="str">
        <f>データ!H6</f>
        <v>栃木県　下野市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7"/>
      <c r="AE6" s="87"/>
      <c r="AF6" s="87"/>
      <c r="AG6" s="87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5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 x14ac:dyDescent="0.15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A4</v>
      </c>
      <c r="X8" s="83"/>
      <c r="Y8" s="83"/>
      <c r="Z8" s="83"/>
      <c r="AA8" s="83"/>
      <c r="AB8" s="83"/>
      <c r="AC8" s="83"/>
      <c r="AD8" s="84" t="s">
        <v>117</v>
      </c>
      <c r="AE8" s="84"/>
      <c r="AF8" s="84"/>
      <c r="AG8" s="84"/>
      <c r="AH8" s="84"/>
      <c r="AI8" s="84"/>
      <c r="AJ8" s="84"/>
      <c r="AK8" s="5"/>
      <c r="AL8" s="71">
        <f>データ!$R$6</f>
        <v>60133</v>
      </c>
      <c r="AM8" s="71"/>
      <c r="AN8" s="71"/>
      <c r="AO8" s="71"/>
      <c r="AP8" s="71"/>
      <c r="AQ8" s="71"/>
      <c r="AR8" s="71"/>
      <c r="AS8" s="71"/>
      <c r="AT8" s="67">
        <f>データ!$S$6</f>
        <v>74.59</v>
      </c>
      <c r="AU8" s="68"/>
      <c r="AV8" s="68"/>
      <c r="AW8" s="68"/>
      <c r="AX8" s="68"/>
      <c r="AY8" s="68"/>
      <c r="AZ8" s="68"/>
      <c r="BA8" s="68"/>
      <c r="BB8" s="70">
        <f>データ!$T$6</f>
        <v>806.18</v>
      </c>
      <c r="BC8" s="70"/>
      <c r="BD8" s="70"/>
      <c r="BE8" s="70"/>
      <c r="BF8" s="70"/>
      <c r="BG8" s="70"/>
      <c r="BH8" s="70"/>
      <c r="BI8" s="70"/>
      <c r="BJ8" s="4"/>
      <c r="BK8" s="4"/>
      <c r="BL8" s="74" t="s">
        <v>10</v>
      </c>
      <c r="BM8" s="7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5"/>
      <c r="AI9" s="5"/>
      <c r="AJ9" s="5"/>
      <c r="AK9" s="5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4"/>
      <c r="BK9" s="4"/>
      <c r="BL9" s="65" t="s">
        <v>19</v>
      </c>
      <c r="BM9" s="66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 x14ac:dyDescent="0.15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81.89</v>
      </c>
      <c r="J10" s="68"/>
      <c r="K10" s="68"/>
      <c r="L10" s="68"/>
      <c r="M10" s="68"/>
      <c r="N10" s="68"/>
      <c r="O10" s="69"/>
      <c r="P10" s="70">
        <f>データ!$P$6</f>
        <v>97.14</v>
      </c>
      <c r="Q10" s="70"/>
      <c r="R10" s="70"/>
      <c r="S10" s="70"/>
      <c r="T10" s="70"/>
      <c r="U10" s="70"/>
      <c r="V10" s="70"/>
      <c r="W10" s="71">
        <f>データ!$Q$6</f>
        <v>2538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5"/>
      <c r="AI10" s="5"/>
      <c r="AJ10" s="5"/>
      <c r="AK10" s="5"/>
      <c r="AL10" s="71">
        <f>データ!$U$6</f>
        <v>58344</v>
      </c>
      <c r="AM10" s="71"/>
      <c r="AN10" s="71"/>
      <c r="AO10" s="71"/>
      <c r="AP10" s="71"/>
      <c r="AQ10" s="71"/>
      <c r="AR10" s="71"/>
      <c r="AS10" s="71"/>
      <c r="AT10" s="67">
        <f>データ!$V$6</f>
        <v>71.88</v>
      </c>
      <c r="AU10" s="68"/>
      <c r="AV10" s="68"/>
      <c r="AW10" s="68"/>
      <c r="AX10" s="68"/>
      <c r="AY10" s="68"/>
      <c r="AZ10" s="68"/>
      <c r="BA10" s="68"/>
      <c r="BB10" s="70">
        <f>データ!$W$6</f>
        <v>811.69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50" t="s">
        <v>118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15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15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15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15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15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15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15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15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15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15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15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15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15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15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15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15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15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15">
      <c r="A34" s="2"/>
      <c r="B34" s="18"/>
      <c r="C34" s="56" t="s">
        <v>26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20"/>
      <c r="R34" s="56" t="s">
        <v>27</v>
      </c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20"/>
      <c r="AG34" s="56" t="s">
        <v>28</v>
      </c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20"/>
      <c r="AV34" s="56" t="s">
        <v>29</v>
      </c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19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15">
      <c r="A35" s="2"/>
      <c r="B35" s="1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20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20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20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19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15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15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15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15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15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15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15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15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15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44" t="s">
        <v>30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50" t="s">
        <v>119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15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15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15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15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15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15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15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15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15">
      <c r="A56" s="2"/>
      <c r="B56" s="18"/>
      <c r="C56" s="56" t="s">
        <v>31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20"/>
      <c r="R56" s="56" t="s">
        <v>32</v>
      </c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20"/>
      <c r="AG56" s="56" t="s">
        <v>33</v>
      </c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20"/>
      <c r="AV56" s="56" t="s">
        <v>34</v>
      </c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19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15">
      <c r="A57" s="2"/>
      <c r="B57" s="1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20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20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20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19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15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15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15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15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44" t="s">
        <v>36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50" t="s">
        <v>116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8"/>
      <c r="C79" s="56" t="s">
        <v>37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20"/>
      <c r="V79" s="20"/>
      <c r="W79" s="56" t="s">
        <v>38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20"/>
      <c r="AP79" s="20"/>
      <c r="AQ79" s="56" t="s">
        <v>39</v>
      </c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"/>
      <c r="BJ79" s="19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20"/>
      <c r="V80" s="20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20"/>
      <c r="AP80" s="20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"/>
      <c r="BJ80" s="19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 t="s">
        <v>40</v>
      </c>
    </row>
    <row r="84" spans="1:78" hidden="1" x14ac:dyDescent="0.15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 x14ac:dyDescent="0.15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4" x14ac:dyDescent="0.15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 x14ac:dyDescent="0.15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 x14ac:dyDescent="0.15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 x14ac:dyDescent="0.15">
      <c r="A6" s="29" t="s">
        <v>104</v>
      </c>
      <c r="B6" s="34">
        <f>B7</f>
        <v>2016</v>
      </c>
      <c r="C6" s="34">
        <f t="shared" ref="C6:W6" si="3">C7</f>
        <v>92169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栃木県　下野市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A4</v>
      </c>
      <c r="M6" s="34">
        <f t="shared" si="3"/>
        <v>0</v>
      </c>
      <c r="N6" s="35" t="str">
        <f t="shared" si="3"/>
        <v>-</v>
      </c>
      <c r="O6" s="35">
        <f t="shared" si="3"/>
        <v>81.89</v>
      </c>
      <c r="P6" s="35">
        <f t="shared" si="3"/>
        <v>97.14</v>
      </c>
      <c r="Q6" s="35">
        <f t="shared" si="3"/>
        <v>2538</v>
      </c>
      <c r="R6" s="35">
        <f t="shared" si="3"/>
        <v>60133</v>
      </c>
      <c r="S6" s="35">
        <f t="shared" si="3"/>
        <v>74.59</v>
      </c>
      <c r="T6" s="35">
        <f t="shared" si="3"/>
        <v>806.18</v>
      </c>
      <c r="U6" s="35">
        <f t="shared" si="3"/>
        <v>58344</v>
      </c>
      <c r="V6" s="35">
        <f t="shared" si="3"/>
        <v>71.88</v>
      </c>
      <c r="W6" s="35">
        <f t="shared" si="3"/>
        <v>811.69</v>
      </c>
      <c r="X6" s="36">
        <f>IF(X7="",NA(),X7)</f>
        <v>122.67</v>
      </c>
      <c r="Y6" s="36">
        <f t="shared" ref="Y6:AG6" si="4">IF(Y7="",NA(),Y7)</f>
        <v>134.49</v>
      </c>
      <c r="Z6" s="36">
        <f t="shared" si="4"/>
        <v>123.49</v>
      </c>
      <c r="AA6" s="36">
        <f t="shared" si="4"/>
        <v>121.16</v>
      </c>
      <c r="AB6" s="36">
        <f t="shared" si="4"/>
        <v>126.45</v>
      </c>
      <c r="AC6" s="36">
        <f t="shared" si="4"/>
        <v>108.24</v>
      </c>
      <c r="AD6" s="36">
        <f t="shared" si="4"/>
        <v>107.8</v>
      </c>
      <c r="AE6" s="36">
        <f t="shared" si="4"/>
        <v>111.96</v>
      </c>
      <c r="AF6" s="36">
        <f t="shared" si="4"/>
        <v>112.69</v>
      </c>
      <c r="AG6" s="36">
        <f t="shared" si="4"/>
        <v>113.16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4.46</v>
      </c>
      <c r="AO6" s="36">
        <f t="shared" si="5"/>
        <v>4.3899999999999997</v>
      </c>
      <c r="AP6" s="36">
        <f t="shared" si="5"/>
        <v>0.41</v>
      </c>
      <c r="AQ6" s="36">
        <f t="shared" si="5"/>
        <v>0.54</v>
      </c>
      <c r="AR6" s="36">
        <f t="shared" si="5"/>
        <v>0.68</v>
      </c>
      <c r="AS6" s="35" t="str">
        <f>IF(AS7="","",IF(AS7="-","【-】","【"&amp;SUBSTITUTE(TEXT(AS7,"#,##0.00"),"-","△")&amp;"】"))</f>
        <v>【0.79】</v>
      </c>
      <c r="AT6" s="36">
        <f>IF(AT7="",NA(),AT7)</f>
        <v>485.23</v>
      </c>
      <c r="AU6" s="36">
        <f t="shared" ref="AU6:BC6" si="6">IF(AU7="",NA(),AU7)</f>
        <v>1023.45</v>
      </c>
      <c r="AV6" s="36">
        <f t="shared" si="6"/>
        <v>312.55</v>
      </c>
      <c r="AW6" s="36">
        <f t="shared" si="6"/>
        <v>238.68</v>
      </c>
      <c r="AX6" s="36">
        <f t="shared" si="6"/>
        <v>311.45999999999998</v>
      </c>
      <c r="AY6" s="36">
        <f t="shared" si="6"/>
        <v>701</v>
      </c>
      <c r="AZ6" s="36">
        <f t="shared" si="6"/>
        <v>739.59</v>
      </c>
      <c r="BA6" s="36">
        <f t="shared" si="6"/>
        <v>335.95</v>
      </c>
      <c r="BB6" s="36">
        <f t="shared" si="6"/>
        <v>346.59</v>
      </c>
      <c r="BC6" s="36">
        <f t="shared" si="6"/>
        <v>357.82</v>
      </c>
      <c r="BD6" s="35" t="str">
        <f>IF(BD7="","",IF(BD7="-","【-】","【"&amp;SUBSTITUTE(TEXT(BD7,"#,##0.00"),"-","△")&amp;"】"))</f>
        <v>【262.87】</v>
      </c>
      <c r="BE6" s="36">
        <f>IF(BE7="",NA(),BE7)</f>
        <v>350.4</v>
      </c>
      <c r="BF6" s="36">
        <f t="shared" ref="BF6:BN6" si="7">IF(BF7="",NA(),BF7)</f>
        <v>356.59</v>
      </c>
      <c r="BG6" s="36">
        <f t="shared" si="7"/>
        <v>353.2</v>
      </c>
      <c r="BH6" s="36">
        <f t="shared" si="7"/>
        <v>343.95</v>
      </c>
      <c r="BI6" s="36">
        <f t="shared" si="7"/>
        <v>341.14</v>
      </c>
      <c r="BJ6" s="36">
        <f t="shared" si="7"/>
        <v>330.99</v>
      </c>
      <c r="BK6" s="36">
        <f t="shared" si="7"/>
        <v>324.08999999999997</v>
      </c>
      <c r="BL6" s="36">
        <f t="shared" si="7"/>
        <v>319.82</v>
      </c>
      <c r="BM6" s="36">
        <f t="shared" si="7"/>
        <v>312.02999999999997</v>
      </c>
      <c r="BN6" s="36">
        <f t="shared" si="7"/>
        <v>307.45999999999998</v>
      </c>
      <c r="BO6" s="35" t="str">
        <f>IF(BO7="","",IF(BO7="-","【-】","【"&amp;SUBSTITUTE(TEXT(BO7,"#,##0.00"),"-","△")&amp;"】"))</f>
        <v>【270.87】</v>
      </c>
      <c r="BP6" s="36">
        <f>IF(BP7="",NA(),BP7)</f>
        <v>108.88</v>
      </c>
      <c r="BQ6" s="36">
        <f t="shared" ref="BQ6:BY6" si="8">IF(BQ7="",NA(),BQ7)</f>
        <v>117.78</v>
      </c>
      <c r="BR6" s="36">
        <f t="shared" si="8"/>
        <v>117.91</v>
      </c>
      <c r="BS6" s="36">
        <f t="shared" si="8"/>
        <v>115.15</v>
      </c>
      <c r="BT6" s="36">
        <f t="shared" si="8"/>
        <v>120.65</v>
      </c>
      <c r="BU6" s="36">
        <f t="shared" si="8"/>
        <v>100.27</v>
      </c>
      <c r="BV6" s="36">
        <f t="shared" si="8"/>
        <v>99.46</v>
      </c>
      <c r="BW6" s="36">
        <f t="shared" si="8"/>
        <v>105.21</v>
      </c>
      <c r="BX6" s="36">
        <f t="shared" si="8"/>
        <v>105.71</v>
      </c>
      <c r="BY6" s="36">
        <f t="shared" si="8"/>
        <v>106.01</v>
      </c>
      <c r="BZ6" s="35" t="str">
        <f>IF(BZ7="","",IF(BZ7="-","【-】","【"&amp;SUBSTITUTE(TEXT(BZ7,"#,##0.00"),"-","△")&amp;"】"))</f>
        <v>【105.59】</v>
      </c>
      <c r="CA6" s="36">
        <f>IF(CA7="",NA(),CA7)</f>
        <v>119.85</v>
      </c>
      <c r="CB6" s="36">
        <f t="shared" ref="CB6:CJ6" si="9">IF(CB7="",NA(),CB7)</f>
        <v>111.64</v>
      </c>
      <c r="CC6" s="36">
        <f t="shared" si="9"/>
        <v>110.92</v>
      </c>
      <c r="CD6" s="36">
        <f t="shared" si="9"/>
        <v>113.78</v>
      </c>
      <c r="CE6" s="36">
        <f t="shared" si="9"/>
        <v>108.93</v>
      </c>
      <c r="CF6" s="36">
        <f t="shared" si="9"/>
        <v>169.62</v>
      </c>
      <c r="CG6" s="36">
        <f t="shared" si="9"/>
        <v>171.78</v>
      </c>
      <c r="CH6" s="36">
        <f t="shared" si="9"/>
        <v>162.59</v>
      </c>
      <c r="CI6" s="36">
        <f t="shared" si="9"/>
        <v>162.15</v>
      </c>
      <c r="CJ6" s="36">
        <f t="shared" si="9"/>
        <v>162.24</v>
      </c>
      <c r="CK6" s="35" t="str">
        <f>IF(CK7="","",IF(CK7="-","【-】","【"&amp;SUBSTITUTE(TEXT(CK7,"#,##0.00"),"-","△")&amp;"】"))</f>
        <v>【163.27】</v>
      </c>
      <c r="CL6" s="36">
        <f>IF(CL7="",NA(),CL7)</f>
        <v>62.66</v>
      </c>
      <c r="CM6" s="36">
        <f t="shared" ref="CM6:CU6" si="10">IF(CM7="",NA(),CM7)</f>
        <v>62.65</v>
      </c>
      <c r="CN6" s="36">
        <f t="shared" si="10"/>
        <v>62.45</v>
      </c>
      <c r="CO6" s="36">
        <f t="shared" si="10"/>
        <v>62.44</v>
      </c>
      <c r="CP6" s="36">
        <f t="shared" si="10"/>
        <v>64.930000000000007</v>
      </c>
      <c r="CQ6" s="36">
        <f t="shared" si="10"/>
        <v>59.88</v>
      </c>
      <c r="CR6" s="36">
        <f t="shared" si="10"/>
        <v>59.68</v>
      </c>
      <c r="CS6" s="36">
        <f t="shared" si="10"/>
        <v>59.17</v>
      </c>
      <c r="CT6" s="36">
        <f t="shared" si="10"/>
        <v>59.34</v>
      </c>
      <c r="CU6" s="36">
        <f t="shared" si="10"/>
        <v>59.11</v>
      </c>
      <c r="CV6" s="35" t="str">
        <f>IF(CV7="","",IF(CV7="-","【-】","【"&amp;SUBSTITUTE(TEXT(CV7,"#,##0.00"),"-","△")&amp;"】"))</f>
        <v>【59.94】</v>
      </c>
      <c r="CW6" s="36">
        <f>IF(CW7="",NA(),CW7)</f>
        <v>90.1</v>
      </c>
      <c r="CX6" s="36">
        <f t="shared" ref="CX6:DF6" si="11">IF(CX7="",NA(),CX7)</f>
        <v>90.35</v>
      </c>
      <c r="CY6" s="36">
        <f t="shared" si="11"/>
        <v>90.57</v>
      </c>
      <c r="CZ6" s="36">
        <f t="shared" si="11"/>
        <v>90.02</v>
      </c>
      <c r="DA6" s="36">
        <f t="shared" si="11"/>
        <v>87</v>
      </c>
      <c r="DB6" s="36">
        <f t="shared" si="11"/>
        <v>87.65</v>
      </c>
      <c r="DC6" s="36">
        <f t="shared" si="11"/>
        <v>87.63</v>
      </c>
      <c r="DD6" s="36">
        <f t="shared" si="11"/>
        <v>87.6</v>
      </c>
      <c r="DE6" s="36">
        <f t="shared" si="11"/>
        <v>87.74</v>
      </c>
      <c r="DF6" s="36">
        <f t="shared" si="11"/>
        <v>87.91</v>
      </c>
      <c r="DG6" s="35" t="str">
        <f>IF(DG7="","",IF(DG7="-","【-】","【"&amp;SUBSTITUTE(TEXT(DG7,"#,##0.00"),"-","△")&amp;"】"))</f>
        <v>【90.22】</v>
      </c>
      <c r="DH6" s="36">
        <f>IF(DH7="",NA(),DH7)</f>
        <v>23.56</v>
      </c>
      <c r="DI6" s="36">
        <f t="shared" ref="DI6:DQ6" si="12">IF(DI7="",NA(),DI7)</f>
        <v>24.12</v>
      </c>
      <c r="DJ6" s="36">
        <f t="shared" si="12"/>
        <v>38.450000000000003</v>
      </c>
      <c r="DK6" s="36">
        <f t="shared" si="12"/>
        <v>39.5</v>
      </c>
      <c r="DL6" s="36">
        <f t="shared" si="12"/>
        <v>40.6</v>
      </c>
      <c r="DM6" s="36">
        <f t="shared" si="12"/>
        <v>38.69</v>
      </c>
      <c r="DN6" s="36">
        <f t="shared" si="12"/>
        <v>39.65</v>
      </c>
      <c r="DO6" s="36">
        <f t="shared" si="12"/>
        <v>45.25</v>
      </c>
      <c r="DP6" s="36">
        <f t="shared" si="12"/>
        <v>46.27</v>
      </c>
      <c r="DQ6" s="36">
        <f t="shared" si="12"/>
        <v>46.88</v>
      </c>
      <c r="DR6" s="35" t="str">
        <f>IF(DR7="","",IF(DR7="-","【-】","【"&amp;SUBSTITUTE(TEXT(DR7,"#,##0.00"),"-","△")&amp;"】"))</f>
        <v>【47.91】</v>
      </c>
      <c r="DS6" s="36">
        <f>IF(DS7="",NA(),DS7)</f>
        <v>0.16</v>
      </c>
      <c r="DT6" s="36">
        <f t="shared" ref="DT6:EB6" si="13">IF(DT7="",NA(),DT7)</f>
        <v>0.28999999999999998</v>
      </c>
      <c r="DU6" s="36">
        <f t="shared" si="13"/>
        <v>1.46</v>
      </c>
      <c r="DV6" s="36">
        <f t="shared" si="13"/>
        <v>0.08</v>
      </c>
      <c r="DW6" s="36">
        <f t="shared" si="13"/>
        <v>1.1499999999999999</v>
      </c>
      <c r="DX6" s="36">
        <f t="shared" si="13"/>
        <v>8.4</v>
      </c>
      <c r="DY6" s="36">
        <f t="shared" si="13"/>
        <v>9.7100000000000009</v>
      </c>
      <c r="DZ6" s="36">
        <f t="shared" si="13"/>
        <v>10.71</v>
      </c>
      <c r="EA6" s="36">
        <f t="shared" si="13"/>
        <v>10.93</v>
      </c>
      <c r="EB6" s="36">
        <f t="shared" si="13"/>
        <v>13.39</v>
      </c>
      <c r="EC6" s="35" t="str">
        <f>IF(EC7="","",IF(EC7="-","【-】","【"&amp;SUBSTITUTE(TEXT(EC7,"#,##0.00"),"-","△")&amp;"】"))</f>
        <v>【15.00】</v>
      </c>
      <c r="ED6" s="36">
        <f>IF(ED7="",NA(),ED7)</f>
        <v>1.54</v>
      </c>
      <c r="EE6" s="36">
        <f t="shared" ref="EE6:EM6" si="14">IF(EE7="",NA(),EE7)</f>
        <v>2.21</v>
      </c>
      <c r="EF6" s="36">
        <f t="shared" si="14"/>
        <v>0.91</v>
      </c>
      <c r="EG6" s="36">
        <f t="shared" si="14"/>
        <v>0.73</v>
      </c>
      <c r="EH6" s="36">
        <f t="shared" si="14"/>
        <v>0.55000000000000004</v>
      </c>
      <c r="EI6" s="36">
        <f t="shared" si="14"/>
        <v>0.78</v>
      </c>
      <c r="EJ6" s="36">
        <f t="shared" si="14"/>
        <v>0.83</v>
      </c>
      <c r="EK6" s="36">
        <f t="shared" si="14"/>
        <v>0.72</v>
      </c>
      <c r="EL6" s="36">
        <f t="shared" si="14"/>
        <v>0.71</v>
      </c>
      <c r="EM6" s="36">
        <f t="shared" si="14"/>
        <v>0.71</v>
      </c>
      <c r="EN6" s="35" t="str">
        <f>IF(EN7="","",IF(EN7="-","【-】","【"&amp;SUBSTITUTE(TEXT(EN7,"#,##0.00"),"-","△")&amp;"】"))</f>
        <v>【0.76】</v>
      </c>
    </row>
    <row r="7" spans="1:144" s="37" customFormat="1" x14ac:dyDescent="0.15">
      <c r="A7" s="29"/>
      <c r="B7" s="38">
        <v>2016</v>
      </c>
      <c r="C7" s="38">
        <v>92169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81.89</v>
      </c>
      <c r="P7" s="39">
        <v>97.14</v>
      </c>
      <c r="Q7" s="39">
        <v>2538</v>
      </c>
      <c r="R7" s="39">
        <v>60133</v>
      </c>
      <c r="S7" s="39">
        <v>74.59</v>
      </c>
      <c r="T7" s="39">
        <v>806.18</v>
      </c>
      <c r="U7" s="39">
        <v>58344</v>
      </c>
      <c r="V7" s="39">
        <v>71.88</v>
      </c>
      <c r="W7" s="39">
        <v>811.69</v>
      </c>
      <c r="X7" s="39">
        <v>122.67</v>
      </c>
      <c r="Y7" s="39">
        <v>134.49</v>
      </c>
      <c r="Z7" s="39">
        <v>123.49</v>
      </c>
      <c r="AA7" s="39">
        <v>121.16</v>
      </c>
      <c r="AB7" s="39">
        <v>126.45</v>
      </c>
      <c r="AC7" s="39">
        <v>108.24</v>
      </c>
      <c r="AD7" s="39">
        <v>107.8</v>
      </c>
      <c r="AE7" s="39">
        <v>111.96</v>
      </c>
      <c r="AF7" s="39">
        <v>112.69</v>
      </c>
      <c r="AG7" s="39">
        <v>113.16</v>
      </c>
      <c r="AH7" s="39">
        <v>114.35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4.46</v>
      </c>
      <c r="AO7" s="39">
        <v>4.3899999999999997</v>
      </c>
      <c r="AP7" s="39">
        <v>0.41</v>
      </c>
      <c r="AQ7" s="39">
        <v>0.54</v>
      </c>
      <c r="AR7" s="39">
        <v>0.68</v>
      </c>
      <c r="AS7" s="39">
        <v>0.79</v>
      </c>
      <c r="AT7" s="39">
        <v>485.23</v>
      </c>
      <c r="AU7" s="39">
        <v>1023.45</v>
      </c>
      <c r="AV7" s="39">
        <v>312.55</v>
      </c>
      <c r="AW7" s="39">
        <v>238.68</v>
      </c>
      <c r="AX7" s="39">
        <v>311.45999999999998</v>
      </c>
      <c r="AY7" s="39">
        <v>701</v>
      </c>
      <c r="AZ7" s="39">
        <v>739.59</v>
      </c>
      <c r="BA7" s="39">
        <v>335.95</v>
      </c>
      <c r="BB7" s="39">
        <v>346.59</v>
      </c>
      <c r="BC7" s="39">
        <v>357.82</v>
      </c>
      <c r="BD7" s="39">
        <v>262.87</v>
      </c>
      <c r="BE7" s="39">
        <v>350.4</v>
      </c>
      <c r="BF7" s="39">
        <v>356.59</v>
      </c>
      <c r="BG7" s="39">
        <v>353.2</v>
      </c>
      <c r="BH7" s="39">
        <v>343.95</v>
      </c>
      <c r="BI7" s="39">
        <v>341.14</v>
      </c>
      <c r="BJ7" s="39">
        <v>330.99</v>
      </c>
      <c r="BK7" s="39">
        <v>324.08999999999997</v>
      </c>
      <c r="BL7" s="39">
        <v>319.82</v>
      </c>
      <c r="BM7" s="39">
        <v>312.02999999999997</v>
      </c>
      <c r="BN7" s="39">
        <v>307.45999999999998</v>
      </c>
      <c r="BO7" s="39">
        <v>270.87</v>
      </c>
      <c r="BP7" s="39">
        <v>108.88</v>
      </c>
      <c r="BQ7" s="39">
        <v>117.78</v>
      </c>
      <c r="BR7" s="39">
        <v>117.91</v>
      </c>
      <c r="BS7" s="39">
        <v>115.15</v>
      </c>
      <c r="BT7" s="39">
        <v>120.65</v>
      </c>
      <c r="BU7" s="39">
        <v>100.27</v>
      </c>
      <c r="BV7" s="39">
        <v>99.46</v>
      </c>
      <c r="BW7" s="39">
        <v>105.21</v>
      </c>
      <c r="BX7" s="39">
        <v>105.71</v>
      </c>
      <c r="BY7" s="39">
        <v>106.01</v>
      </c>
      <c r="BZ7" s="39">
        <v>105.59</v>
      </c>
      <c r="CA7" s="39">
        <v>119.85</v>
      </c>
      <c r="CB7" s="39">
        <v>111.64</v>
      </c>
      <c r="CC7" s="39">
        <v>110.92</v>
      </c>
      <c r="CD7" s="39">
        <v>113.78</v>
      </c>
      <c r="CE7" s="39">
        <v>108.93</v>
      </c>
      <c r="CF7" s="39">
        <v>169.62</v>
      </c>
      <c r="CG7" s="39">
        <v>171.78</v>
      </c>
      <c r="CH7" s="39">
        <v>162.59</v>
      </c>
      <c r="CI7" s="39">
        <v>162.15</v>
      </c>
      <c r="CJ7" s="39">
        <v>162.24</v>
      </c>
      <c r="CK7" s="39">
        <v>163.27000000000001</v>
      </c>
      <c r="CL7" s="39">
        <v>62.66</v>
      </c>
      <c r="CM7" s="39">
        <v>62.65</v>
      </c>
      <c r="CN7" s="39">
        <v>62.45</v>
      </c>
      <c r="CO7" s="39">
        <v>62.44</v>
      </c>
      <c r="CP7" s="39">
        <v>64.930000000000007</v>
      </c>
      <c r="CQ7" s="39">
        <v>59.88</v>
      </c>
      <c r="CR7" s="39">
        <v>59.68</v>
      </c>
      <c r="CS7" s="39">
        <v>59.17</v>
      </c>
      <c r="CT7" s="39">
        <v>59.34</v>
      </c>
      <c r="CU7" s="39">
        <v>59.11</v>
      </c>
      <c r="CV7" s="39">
        <v>59.94</v>
      </c>
      <c r="CW7" s="39">
        <v>90.1</v>
      </c>
      <c r="CX7" s="39">
        <v>90.35</v>
      </c>
      <c r="CY7" s="39">
        <v>90.57</v>
      </c>
      <c r="CZ7" s="39">
        <v>90.02</v>
      </c>
      <c r="DA7" s="39">
        <v>87</v>
      </c>
      <c r="DB7" s="39">
        <v>87.65</v>
      </c>
      <c r="DC7" s="39">
        <v>87.63</v>
      </c>
      <c r="DD7" s="39">
        <v>87.6</v>
      </c>
      <c r="DE7" s="39">
        <v>87.74</v>
      </c>
      <c r="DF7" s="39">
        <v>87.91</v>
      </c>
      <c r="DG7" s="39">
        <v>90.22</v>
      </c>
      <c r="DH7" s="39">
        <v>23.56</v>
      </c>
      <c r="DI7" s="39">
        <v>24.12</v>
      </c>
      <c r="DJ7" s="39">
        <v>38.450000000000003</v>
      </c>
      <c r="DK7" s="39">
        <v>39.5</v>
      </c>
      <c r="DL7" s="39">
        <v>40.6</v>
      </c>
      <c r="DM7" s="39">
        <v>38.69</v>
      </c>
      <c r="DN7" s="39">
        <v>39.65</v>
      </c>
      <c r="DO7" s="39">
        <v>45.25</v>
      </c>
      <c r="DP7" s="39">
        <v>46.27</v>
      </c>
      <c r="DQ7" s="39">
        <v>46.88</v>
      </c>
      <c r="DR7" s="39">
        <v>47.91</v>
      </c>
      <c r="DS7" s="39">
        <v>0.16</v>
      </c>
      <c r="DT7" s="39">
        <v>0.28999999999999998</v>
      </c>
      <c r="DU7" s="39">
        <v>1.46</v>
      </c>
      <c r="DV7" s="39">
        <v>0.08</v>
      </c>
      <c r="DW7" s="39">
        <v>1.1499999999999999</v>
      </c>
      <c r="DX7" s="39">
        <v>8.4</v>
      </c>
      <c r="DY7" s="39">
        <v>9.7100000000000009</v>
      </c>
      <c r="DZ7" s="39">
        <v>10.71</v>
      </c>
      <c r="EA7" s="39">
        <v>10.93</v>
      </c>
      <c r="EB7" s="39">
        <v>13.39</v>
      </c>
      <c r="EC7" s="39">
        <v>15</v>
      </c>
      <c r="ED7" s="39">
        <v>1.54</v>
      </c>
      <c r="EE7" s="39">
        <v>2.21</v>
      </c>
      <c r="EF7" s="39">
        <v>0.91</v>
      </c>
      <c r="EG7" s="39">
        <v>0.73</v>
      </c>
      <c r="EH7" s="39">
        <v>0.55000000000000004</v>
      </c>
      <c r="EI7" s="39">
        <v>0.78</v>
      </c>
      <c r="EJ7" s="39">
        <v>0.83</v>
      </c>
      <c r="EK7" s="39">
        <v>0.72</v>
      </c>
      <c r="EL7" s="39">
        <v>0.71</v>
      </c>
      <c r="EM7" s="39">
        <v>0.71</v>
      </c>
      <c r="EN7" s="39">
        <v>0.76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2018-02-28T02:27:11Z</cp:lastPrinted>
  <dcterms:created xsi:type="dcterms:W3CDTF">2017-12-25T01:24:11Z</dcterms:created>
  <dcterms:modified xsi:type="dcterms:W3CDTF">2018-02-28T02:29:05Z</dcterms:modified>
  <cp:category/>
</cp:coreProperties>
</file>