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R元年度業務\公営企業\02 公営企業決算統計\19 経営比較分析表について\05 県HP公表\1上水\"/>
    </mc:Choice>
  </mc:AlternateContent>
  <workbookProtection workbookAlgorithmName="SHA-512" workbookHashValue="Sc1ecZ2ARPerIjLW7RMBjzdFEr5cFh+0xqqrRer/fTKJ1AGgViBUHTgM0UBQdzYTNuXXz9vN6CD4IPp6MhXuKA==" workbookSaltValue="uoHNAX3xIEtZGL+wjPU+ng==" workbookSpinCount="100000" lockStructure="1"/>
  <bookViews>
    <workbookView xWindow="0" yWindow="0" windowWidth="20490" windowHeight="750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AL8" i="4" s="1"/>
  <c r="Q6" i="5"/>
  <c r="W10" i="4" s="1"/>
  <c r="P6" i="5"/>
  <c r="P10" i="4" s="1"/>
  <c r="O6" i="5"/>
  <c r="N6" i="5"/>
  <c r="B10" i="4" s="1"/>
  <c r="M6" i="5"/>
  <c r="AD8" i="4" s="1"/>
  <c r="L6" i="5"/>
  <c r="K6" i="5"/>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T10" i="4"/>
  <c r="AL10" i="4"/>
  <c r="I10" i="4"/>
  <c r="BB8" i="4"/>
  <c r="AT8" i="4"/>
  <c r="W8" i="4"/>
  <c r="P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<sst xmlns="http://schemas.openxmlformats.org/spreadsheetml/2006/main" count="220" uniqueCount="108">
  <si>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</si>
  <si>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</si>
  <si>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</si>
  <si>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</si>
  <si>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</si>
  <si>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</si>
  <si>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</si>
  <si>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</si>
  <si>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</si>
  <si>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</si>
  <si>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</si>
  <si>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</si>
  <si>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</si>
  <si>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</si>
  <si>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</si>
  <si>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</si>
  <si>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</si>
  <si>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</si>
  <si>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</si>
  <si>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</si>
  <si>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</si>
  <si>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</si>
  <si>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</si>
  <si>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</si>
  <si>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</si>
  <si>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</si>
  <si>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</si>
  <si>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</si>
  <si>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</si>
  <si>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</si>
  <si>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</si>
  <si>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</si>
  <si>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</si>
  <si>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</si>
  <si>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</si>
  <si>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</si>
  <si>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</si>
  <si>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</si>
  <si>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</si>
  <si>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</si>
  <si>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</si>
  <si>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</si>
  <si>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</si>
  <si>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</si>
  <si>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</si>
  <si>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</si>
  <si>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</si>
  <si>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</si>
  <si>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</si>
  <si>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</si>
  <si>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</si>
  <si>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</si>
  <si>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</si>
  <si>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</si>
  <si>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</si>
  <si>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</si>
  <si>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</si>
  <si>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</si>
  <si>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</si>
  <si>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</si>
  <si>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</si>
  <si>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</si>
  <si>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</si>
  <si>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</si>
  <si>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</si>
  <si>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</si>
  <si>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</si>
  <si>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</si>
  <si>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</si>
  <si>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</si>
  <si>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</si>
  <si>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</si>
  <si>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</si>
  <si>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</si>
  <si>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</si>
  <si>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</si>
  <si>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</si>
  <si>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</si>
  <si>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</si>
  <si>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</si>
  <si>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</si>
  <si>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</si>
  <si>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</si>
  <si>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</si>
  <si>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</si>
  <si>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</si>
  <si>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</si>
  <si>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</si>
  <si>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</si>
  <si>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</si>
  <si>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</si>
  <si>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</si>
  <si>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</si>
  <si>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栃木県　下野市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</si>
  <si>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</si>
  <si>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</si>
  <si>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</si>
  <si>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</si>
  <si>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</si>
  <si>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</si>
  <si>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</si>
  <si>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</si>
  <si>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</si>
  <si>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</si>
  <si>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</si>
  <si>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１）経常収支比率（左表１－①）
　100％以上であることから、収支は黒字である。類似団体平均と比較しても利益率は高い状態にある。
２）流動比率（左表１－③）
　100%を上回っており、短期的な債務に対する支払い能力は十分に確保されている。
３）企業債残高対給水収益比率（左表１－④）
　減少傾向ではあるが、類似団体平均値と比べ高い値となっている。今後も計画的な企業債の活用、償還により低下傾向を維持する。
４）料金回収率（左表１－⑤）
　100％を上回っており、給水に係る費用を給水収益で賄えている。類似団体平均より高い回収率である。
５）給水原価（左表１－⑥）　
　類似団体や全国の平均値を大幅に下回っており、有収水量1㎥あたりの費用を比較的低く抑えられている。
６）施設利用率　（左表１－⑦）
　H29からは、認可変更に伴い一日配水能力が下がったため、利用率が上がっている。今後は、人口減少を見据え、施設の統廃合やダウンサイジング等を検討していく。
７）有収率　（左表１－⑧）
　漏水件数の増加等による要因で有収率は低下しており、計画的な管路更新等の対策を講じ、有収率の向上を目指す。</t>
    <rPh sb="21" eb="23">
      <t>イジョウ</t>
    </rPh>
    <rPh sb="31" eb="33">
      <t>シュウシ</t>
    </rPh>
    <rPh sb="34" eb="36">
      <t>クロジ</t>
    </rPh>
    <rPh sb="40" eb="42">
      <t>ルイジ</t>
    </rPh>
    <rPh sb="42" eb="44">
      <t>ダンタイ</t>
    </rPh>
    <rPh sb="44" eb="46">
      <t>ヘイキン</t>
    </rPh>
    <rPh sb="47" eb="49">
      <t>ヒカク</t>
    </rPh>
    <rPh sb="52" eb="54">
      <t>リエキ</t>
    </rPh>
    <rPh sb="54" eb="55">
      <t>リツ</t>
    </rPh>
    <rPh sb="58" eb="60">
      <t>ジョウタイ</t>
    </rPh>
    <rPh sb="69" eb="71">
      <t>ヒリツ</t>
    </rPh>
    <rPh sb="85" eb="87">
      <t>ウワマワ</t>
    </rPh>
    <rPh sb="108" eb="110">
      <t>ジュウブン</t>
    </rPh>
    <rPh sb="111" eb="113">
      <t>カクホ</t>
    </rPh>
    <rPh sb="143" eb="145">
      <t>ゲンショウ</t>
    </rPh>
    <rPh sb="145" eb="147">
      <t>ケイコウ</t>
    </rPh>
    <rPh sb="161" eb="162">
      <t>クラ</t>
    </rPh>
    <rPh sb="163" eb="164">
      <t>タカ</t>
    </rPh>
    <rPh sb="165" eb="166">
      <t>アタイ</t>
    </rPh>
    <rPh sb="184" eb="186">
      <t>カツヨウ</t>
    </rPh>
    <rPh sb="224" eb="226">
      <t>ウワマワ</t>
    </rPh>
    <rPh sb="231" eb="233">
      <t>キュウスイ</t>
    </rPh>
    <rPh sb="234" eb="235">
      <t>カカ</t>
    </rPh>
    <rPh sb="236" eb="238">
      <t>ヒヨウ</t>
    </rPh>
    <rPh sb="239" eb="241">
      <t>キュウスイ</t>
    </rPh>
    <rPh sb="241" eb="243">
      <t>シュウエキ</t>
    </rPh>
    <rPh sb="244" eb="245">
      <t>マカナ</t>
    </rPh>
    <rPh sb="250" eb="252">
      <t>ルイジ</t>
    </rPh>
    <rPh sb="252" eb="254">
      <t>ダンタイ</t>
    </rPh>
    <rPh sb="254" eb="256">
      <t>ヘイキン</t>
    </rPh>
    <rPh sb="258" eb="259">
      <t>タカ</t>
    </rPh>
    <rPh sb="260" eb="262">
      <t>カイシュウ</t>
    </rPh>
    <rPh sb="262" eb="263">
      <t>リツ</t>
    </rPh>
    <rPh sb="306" eb="308">
      <t>ユウシュウ</t>
    </rPh>
    <rPh sb="308" eb="310">
      <t>スイリョウ</t>
    </rPh>
    <rPh sb="316" eb="318">
      <t>ヒヨウ</t>
    </rPh>
    <rPh sb="319" eb="322">
      <t>ヒカクテキ</t>
    </rPh>
    <rPh sb="322" eb="323">
      <t>ヒク</t>
    </rPh>
    <rPh sb="324" eb="325">
      <t>オサ</t>
    </rPh>
    <rPh sb="357" eb="359">
      <t>ニンカ</t>
    </rPh>
    <rPh sb="359" eb="361">
      <t>ヘンコウ</t>
    </rPh>
    <rPh sb="362" eb="363">
      <t>トモナ</t>
    </rPh>
    <rPh sb="364" eb="366">
      <t>イチニチ</t>
    </rPh>
    <rPh sb="366" eb="368">
      <t>ハイスイ</t>
    </rPh>
    <rPh sb="368" eb="370">
      <t>ノウリョク</t>
    </rPh>
    <rPh sb="371" eb="372">
      <t>サ</t>
    </rPh>
    <rPh sb="378" eb="381">
      <t>リヨウリツ</t>
    </rPh>
    <rPh sb="382" eb="383">
      <t>ア</t>
    </rPh>
    <rPh sb="389" eb="391">
      <t>コンゴ</t>
    </rPh>
    <rPh sb="393" eb="395">
      <t>ジンコウ</t>
    </rPh>
    <rPh sb="395" eb="397">
      <t>ゲンショウ</t>
    </rPh>
    <rPh sb="398" eb="400">
      <t>ミス</t>
    </rPh>
    <rPh sb="402" eb="404">
      <t>シセツ</t>
    </rPh>
    <rPh sb="405" eb="408">
      <t>トウハイゴウ</t>
    </rPh>
    <rPh sb="417" eb="418">
      <t>トウ</t>
    </rPh>
    <rPh sb="419" eb="421">
      <t>ケントウ</t>
    </rPh>
    <rPh sb="442" eb="444">
      <t>ロウスイ</t>
    </rPh>
    <rPh sb="444" eb="446">
      <t>ケンスウ</t>
    </rPh>
    <rPh sb="447" eb="449">
      <t>ゾウカ</t>
    </rPh>
    <rPh sb="449" eb="450">
      <t>トウ</t>
    </rPh>
    <rPh sb="453" eb="455">
      <t>ヨウイン</t>
    </rPh>
    <rPh sb="467" eb="470">
      <t>ケイカクテキ</t>
    </rPh>
    <rPh sb="471" eb="473">
      <t>カンロ</t>
    </rPh>
    <rPh sb="473" eb="475">
      <t>コウシン</t>
    </rPh>
    <rPh sb="475" eb="476">
      <t>トウ</t>
    </rPh>
    <rPh sb="477" eb="479">
      <t>タイサク</t>
    </rPh>
    <rPh sb="480" eb="481">
      <t>コウ</t>
    </rPh>
    <phoneticPr fontId="4"/>
  </si>
  <si>
    <t>１)有形固定資産減価償却率（左表２－①）
　類似団体平均値と比べれば低いが、今後は、資産の老朽化が進んでいく。
２）管路経年化率（左表２－②）
　類似団体平均値より法定耐用年数を超えた管路延長の割合は低いが、増加傾向にある。
３）管路更新率（左表２－③）
　類似団体平均値を下回っている。今後は、管路の老朽化が進むため、新水道ビジョン等に基づいて計画的な更新を実施していく。</t>
    <rPh sb="26" eb="29">
      <t>ヘイキンチ</t>
    </rPh>
    <rPh sb="30" eb="31">
      <t>クラ</t>
    </rPh>
    <rPh sb="34" eb="35">
      <t>ヒク</t>
    </rPh>
    <rPh sb="38" eb="40">
      <t>コンゴ</t>
    </rPh>
    <rPh sb="42" eb="44">
      <t>シサン</t>
    </rPh>
    <rPh sb="45" eb="48">
      <t>ロウキュウカ</t>
    </rPh>
    <rPh sb="49" eb="50">
      <t>スス</t>
    </rPh>
    <rPh sb="74" eb="76">
      <t>ルイジ</t>
    </rPh>
    <rPh sb="76" eb="78">
      <t>ダンタイ</t>
    </rPh>
    <rPh sb="78" eb="81">
      <t>ヘイキンチ</t>
    </rPh>
    <rPh sb="83" eb="85">
      <t>ホウテイ</t>
    </rPh>
    <rPh sb="85" eb="87">
      <t>タイヨウ</t>
    </rPh>
    <rPh sb="87" eb="89">
      <t>ネンスウ</t>
    </rPh>
    <rPh sb="90" eb="91">
      <t>コ</t>
    </rPh>
    <rPh sb="93" eb="95">
      <t>カンロ</t>
    </rPh>
    <rPh sb="95" eb="97">
      <t>エンチョウ</t>
    </rPh>
    <rPh sb="98" eb="100">
      <t>ワリアイ</t>
    </rPh>
    <rPh sb="101" eb="102">
      <t>ヒク</t>
    </rPh>
    <rPh sb="105" eb="107">
      <t>ゾウカ</t>
    </rPh>
    <rPh sb="107" eb="109">
      <t>ケイコウ</t>
    </rPh>
    <rPh sb="131" eb="133">
      <t>ルイジ</t>
    </rPh>
    <rPh sb="133" eb="135">
      <t>ダンタイ</t>
    </rPh>
    <rPh sb="135" eb="138">
      <t>ヘイキンチ</t>
    </rPh>
    <rPh sb="139" eb="141">
      <t>シタマワ</t>
    </rPh>
    <rPh sb="146" eb="148">
      <t>コンゴ</t>
    </rPh>
    <rPh sb="150" eb="152">
      <t>カンロ</t>
    </rPh>
    <rPh sb="153" eb="156">
      <t>ロウキュウカ</t>
    </rPh>
    <rPh sb="157" eb="158">
      <t>スス</t>
    </rPh>
    <rPh sb="162" eb="163">
      <t>シン</t>
    </rPh>
    <rPh sb="163" eb="165">
      <t>スイドウ</t>
    </rPh>
    <rPh sb="169" eb="170">
      <t>トウ</t>
    </rPh>
    <rPh sb="175" eb="178">
      <t>ケイカクテキ</t>
    </rPh>
    <rPh sb="182" eb="184">
      <t>ジッシ</t>
    </rPh>
    <phoneticPr fontId="4"/>
  </si>
  <si>
    <t>　経営の健全性・効率性については、比較的高い水準で安定しており、財政の状況は良好である。ただし、有収率は向上を図る必要がある。
　今後も、経営の健全性、効率性をさらに追求し、新水道ビジョンや経営戦略に沿って計画的に水道事業を推進する。</t>
    <rPh sb="32" eb="34">
      <t>ザイセイ</t>
    </rPh>
    <rPh sb="38" eb="40">
      <t>リョウコウ</t>
    </rPh>
    <rPh sb="48" eb="51">
      <t>ユウシュウリツ</t>
    </rPh>
    <rPh sb="52" eb="54">
      <t>コウジョウ</t>
    </rPh>
    <rPh sb="55" eb="56">
      <t>ハカ</t>
    </rPh>
    <rPh sb="57" eb="59">
      <t>ヒツヨウ</t>
    </rPh>
    <rPh sb="87" eb="88">
      <t>シン</t>
    </rPh>
    <rPh sb="100" eb="101">
      <t>ソ</t>
    </rPh>
    <rPh sb="107" eb="109">
      <t>スイドウ</t>
    </rPh>
    <rPh sb="109" eb="111">
      <t>ジギョウ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</si>
</sst>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0.91</c:v>
                </c:pt>
                <c:pt idx="1">
                  <c:v>0.73</c:v>
                </c:pt>
                <c:pt idx="2">
                  <c:v>0.55000000000000004</c:v>
                </c:pt>
                <c:pt idx="3">
                  <c:v>1.1599999999999999</c:v>
                </c:pt>
                <c:pt idx="4">
                  <c:v>0.33</c:v>
                </c:pt>
              </c:numCache>
            </c:numRef>
          </c:val>
          <c:extLst>
            <c:ext xmlns:c16="http://schemas.microsoft.com/office/drawing/2014/chart" uri="{C3380CC4-5D6E-409C-BE32-E72D297353CC}">
              <c16:uniqueId val="{00000000-FFE0-4AF1-BB77-9AD96B16EDE4}"/>
            </c:ext>
          </c:extLst>
        </c:ser>
        <c:dLbls>
          <c:showLegendKey val="0"/>
          <c:showVal val="0"/>
          <c:showCatName val="0"/>
          <c:showSerName val="0"/>
          <c:showPercent val="0"/>
          <c:showBubbleSize val="0"/>
        </c:dLbls>
        <c:gapWidth val="150"/>
        <c:axId val="329876176"/>
        <c:axId val="329877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0.72</c:v>
                </c:pt>
                <c:pt idx="1">
                  <c:v>0.71</c:v>
                </c:pt>
                <c:pt idx="2">
                  <c:v>0.71</c:v>
                </c:pt>
                <c:pt idx="3">
                  <c:v>0.75</c:v>
                </c:pt>
                <c:pt idx="4">
                  <c:v>0.63</c:v>
                </c:pt>
              </c:numCache>
            </c:numRef>
          </c:val>
          <c:smooth val="0"/>
          <c:extLst>
            <c:ext xmlns:c16="http://schemas.microsoft.com/office/drawing/2014/chart" uri="{C3380CC4-5D6E-409C-BE32-E72D297353CC}">
              <c16:uniqueId val="{00000001-FFE0-4AF1-BB77-9AD96B16EDE4}"/>
            </c:ext>
          </c:extLst>
        </c:ser>
        <c:dLbls>
          <c:showLegendKey val="0"/>
          <c:showVal val="0"/>
          <c:showCatName val="0"/>
          <c:showSerName val="0"/>
          <c:showPercent val="0"/>
          <c:showBubbleSize val="0"/>
        </c:dLbls>
        <c:marker val="1"/>
        <c:smooth val="0"/>
        <c:axId val="329876176"/>
        <c:axId val="329877352"/>
      </c:lineChart>
      <c:dateAx>
        <c:axId val="329876176"/>
        <c:scaling>
          <c:orientation val="minMax"/>
        </c:scaling>
        <c:delete val="1"/>
        <c:axPos val="b"/>
        <c:numFmt formatCode="ge" sourceLinked="1"/>
        <c:majorTickMark val="none"/>
        <c:minorTickMark val="none"/>
        <c:tickLblPos val="none"/>
        <c:crossAx val="329877352"/>
        <c:crosses val="autoZero"/>
        <c:auto val="1"/>
        <c:lblOffset val="100"/>
        <c:baseTimeUnit val="years"/>
      </c:dateAx>
      <c:valAx>
        <c:axId val="329877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9876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62.45</c:v>
                </c:pt>
                <c:pt idx="1">
                  <c:v>62.44</c:v>
                </c:pt>
                <c:pt idx="2">
                  <c:v>64.930000000000007</c:v>
                </c:pt>
                <c:pt idx="3">
                  <c:v>77.42</c:v>
                </c:pt>
                <c:pt idx="4">
                  <c:v>78.67</c:v>
                </c:pt>
              </c:numCache>
            </c:numRef>
          </c:val>
          <c:extLst>
            <c:ext xmlns:c16="http://schemas.microsoft.com/office/drawing/2014/chart" uri="{C3380CC4-5D6E-409C-BE32-E72D297353CC}">
              <c16:uniqueId val="{00000000-5883-4178-867B-B0C6F5979534}"/>
            </c:ext>
          </c:extLst>
        </c:ser>
        <c:dLbls>
          <c:showLegendKey val="0"/>
          <c:showVal val="0"/>
          <c:showCatName val="0"/>
          <c:showSerName val="0"/>
          <c:showPercent val="0"/>
          <c:showBubbleSize val="0"/>
        </c:dLbls>
        <c:gapWidth val="150"/>
        <c:axId val="332374176"/>
        <c:axId val="332378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59.17</c:v>
                </c:pt>
                <c:pt idx="1">
                  <c:v>59.34</c:v>
                </c:pt>
                <c:pt idx="2">
                  <c:v>59.11</c:v>
                </c:pt>
                <c:pt idx="3">
                  <c:v>59.74</c:v>
                </c:pt>
                <c:pt idx="4">
                  <c:v>59.46</c:v>
                </c:pt>
              </c:numCache>
            </c:numRef>
          </c:val>
          <c:smooth val="0"/>
          <c:extLst>
            <c:ext xmlns:c16="http://schemas.microsoft.com/office/drawing/2014/chart" uri="{C3380CC4-5D6E-409C-BE32-E72D297353CC}">
              <c16:uniqueId val="{00000001-5883-4178-867B-B0C6F5979534}"/>
            </c:ext>
          </c:extLst>
        </c:ser>
        <c:dLbls>
          <c:showLegendKey val="0"/>
          <c:showVal val="0"/>
          <c:showCatName val="0"/>
          <c:showSerName val="0"/>
          <c:showPercent val="0"/>
          <c:showBubbleSize val="0"/>
        </c:dLbls>
        <c:marker val="1"/>
        <c:smooth val="0"/>
        <c:axId val="332374176"/>
        <c:axId val="332378096"/>
      </c:lineChart>
      <c:dateAx>
        <c:axId val="332374176"/>
        <c:scaling>
          <c:orientation val="minMax"/>
        </c:scaling>
        <c:delete val="1"/>
        <c:axPos val="b"/>
        <c:numFmt formatCode="ge" sourceLinked="1"/>
        <c:majorTickMark val="none"/>
        <c:minorTickMark val="none"/>
        <c:tickLblPos val="none"/>
        <c:crossAx val="332378096"/>
        <c:crosses val="autoZero"/>
        <c:auto val="1"/>
        <c:lblOffset val="100"/>
        <c:baseTimeUnit val="years"/>
      </c:dateAx>
      <c:valAx>
        <c:axId val="332378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2374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90.57</c:v>
                </c:pt>
                <c:pt idx="1">
                  <c:v>90.02</c:v>
                </c:pt>
                <c:pt idx="2">
                  <c:v>87</c:v>
                </c:pt>
                <c:pt idx="3">
                  <c:v>83.11</c:v>
                </c:pt>
                <c:pt idx="4">
                  <c:v>81.41</c:v>
                </c:pt>
              </c:numCache>
            </c:numRef>
          </c:val>
          <c:extLst>
            <c:ext xmlns:c16="http://schemas.microsoft.com/office/drawing/2014/chart" uri="{C3380CC4-5D6E-409C-BE32-E72D297353CC}">
              <c16:uniqueId val="{00000000-001C-4A1A-A907-2CABA8B136D1}"/>
            </c:ext>
          </c:extLst>
        </c:ser>
        <c:dLbls>
          <c:showLegendKey val="0"/>
          <c:showVal val="0"/>
          <c:showCatName val="0"/>
          <c:showSerName val="0"/>
          <c:showPercent val="0"/>
          <c:showBubbleSize val="0"/>
        </c:dLbls>
        <c:gapWidth val="150"/>
        <c:axId val="332373392"/>
        <c:axId val="332376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87.6</c:v>
                </c:pt>
                <c:pt idx="1">
                  <c:v>87.74</c:v>
                </c:pt>
                <c:pt idx="2">
                  <c:v>87.91</c:v>
                </c:pt>
                <c:pt idx="3">
                  <c:v>87.28</c:v>
                </c:pt>
                <c:pt idx="4">
                  <c:v>87.41</c:v>
                </c:pt>
              </c:numCache>
            </c:numRef>
          </c:val>
          <c:smooth val="0"/>
          <c:extLst>
            <c:ext xmlns:c16="http://schemas.microsoft.com/office/drawing/2014/chart" uri="{C3380CC4-5D6E-409C-BE32-E72D297353CC}">
              <c16:uniqueId val="{00000001-001C-4A1A-A907-2CABA8B136D1}"/>
            </c:ext>
          </c:extLst>
        </c:ser>
        <c:dLbls>
          <c:showLegendKey val="0"/>
          <c:showVal val="0"/>
          <c:showCatName val="0"/>
          <c:showSerName val="0"/>
          <c:showPercent val="0"/>
          <c:showBubbleSize val="0"/>
        </c:dLbls>
        <c:marker val="1"/>
        <c:smooth val="0"/>
        <c:axId val="332373392"/>
        <c:axId val="332376920"/>
      </c:lineChart>
      <c:dateAx>
        <c:axId val="332373392"/>
        <c:scaling>
          <c:orientation val="minMax"/>
        </c:scaling>
        <c:delete val="1"/>
        <c:axPos val="b"/>
        <c:numFmt formatCode="ge" sourceLinked="1"/>
        <c:majorTickMark val="none"/>
        <c:minorTickMark val="none"/>
        <c:tickLblPos val="none"/>
        <c:crossAx val="332376920"/>
        <c:crosses val="autoZero"/>
        <c:auto val="1"/>
        <c:lblOffset val="100"/>
        <c:baseTimeUnit val="years"/>
      </c:dateAx>
      <c:valAx>
        <c:axId val="332376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2373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123.49</c:v>
                </c:pt>
                <c:pt idx="1">
                  <c:v>121.16</c:v>
                </c:pt>
                <c:pt idx="2">
                  <c:v>126.45</c:v>
                </c:pt>
                <c:pt idx="3">
                  <c:v>120.73</c:v>
                </c:pt>
                <c:pt idx="4">
                  <c:v>119.65</c:v>
                </c:pt>
              </c:numCache>
            </c:numRef>
          </c:val>
          <c:extLst>
            <c:ext xmlns:c16="http://schemas.microsoft.com/office/drawing/2014/chart" uri="{C3380CC4-5D6E-409C-BE32-E72D297353CC}">
              <c16:uniqueId val="{00000000-37F0-4D2D-A64A-7EB620E22B00}"/>
            </c:ext>
          </c:extLst>
        </c:ser>
        <c:dLbls>
          <c:showLegendKey val="0"/>
          <c:showVal val="0"/>
          <c:showCatName val="0"/>
          <c:showSerName val="0"/>
          <c:showPercent val="0"/>
          <c:showBubbleSize val="0"/>
        </c:dLbls>
        <c:gapWidth val="150"/>
        <c:axId val="329873432"/>
        <c:axId val="32987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111.96</c:v>
                </c:pt>
                <c:pt idx="1">
                  <c:v>112.69</c:v>
                </c:pt>
                <c:pt idx="2">
                  <c:v>113.16</c:v>
                </c:pt>
                <c:pt idx="3">
                  <c:v>112.15</c:v>
                </c:pt>
                <c:pt idx="4">
                  <c:v>111.44</c:v>
                </c:pt>
              </c:numCache>
            </c:numRef>
          </c:val>
          <c:smooth val="0"/>
          <c:extLst>
            <c:ext xmlns:c16="http://schemas.microsoft.com/office/drawing/2014/chart" uri="{C3380CC4-5D6E-409C-BE32-E72D297353CC}">
              <c16:uniqueId val="{00000001-37F0-4D2D-A64A-7EB620E22B00}"/>
            </c:ext>
          </c:extLst>
        </c:ser>
        <c:dLbls>
          <c:showLegendKey val="0"/>
          <c:showVal val="0"/>
          <c:showCatName val="0"/>
          <c:showSerName val="0"/>
          <c:showPercent val="0"/>
          <c:showBubbleSize val="0"/>
        </c:dLbls>
        <c:marker val="1"/>
        <c:smooth val="0"/>
        <c:axId val="329873432"/>
        <c:axId val="329873824"/>
      </c:lineChart>
      <c:dateAx>
        <c:axId val="329873432"/>
        <c:scaling>
          <c:orientation val="minMax"/>
        </c:scaling>
        <c:delete val="1"/>
        <c:axPos val="b"/>
        <c:numFmt formatCode="ge" sourceLinked="1"/>
        <c:majorTickMark val="none"/>
        <c:minorTickMark val="none"/>
        <c:tickLblPos val="none"/>
        <c:crossAx val="329873824"/>
        <c:crosses val="autoZero"/>
        <c:auto val="1"/>
        <c:lblOffset val="100"/>
        <c:baseTimeUnit val="years"/>
      </c:dateAx>
      <c:valAx>
        <c:axId val="3298738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29873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38.450000000000003</c:v>
                </c:pt>
                <c:pt idx="1">
                  <c:v>39.5</c:v>
                </c:pt>
                <c:pt idx="2">
                  <c:v>40.6</c:v>
                </c:pt>
                <c:pt idx="3">
                  <c:v>42.02</c:v>
                </c:pt>
                <c:pt idx="4">
                  <c:v>41.73</c:v>
                </c:pt>
              </c:numCache>
            </c:numRef>
          </c:val>
          <c:extLst>
            <c:ext xmlns:c16="http://schemas.microsoft.com/office/drawing/2014/chart" uri="{C3380CC4-5D6E-409C-BE32-E72D297353CC}">
              <c16:uniqueId val="{00000000-01BD-4EAC-80EE-552DC10E6A35}"/>
            </c:ext>
          </c:extLst>
        </c:ser>
        <c:dLbls>
          <c:showLegendKey val="0"/>
          <c:showVal val="0"/>
          <c:showCatName val="0"/>
          <c:showSerName val="0"/>
          <c:showPercent val="0"/>
          <c:showBubbleSize val="0"/>
        </c:dLbls>
        <c:gapWidth val="150"/>
        <c:axId val="329876568"/>
        <c:axId val="332583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45.25</c:v>
                </c:pt>
                <c:pt idx="1">
                  <c:v>46.27</c:v>
                </c:pt>
                <c:pt idx="2">
                  <c:v>46.88</c:v>
                </c:pt>
                <c:pt idx="3">
                  <c:v>46.94</c:v>
                </c:pt>
                <c:pt idx="4">
                  <c:v>47.62</c:v>
                </c:pt>
              </c:numCache>
            </c:numRef>
          </c:val>
          <c:smooth val="0"/>
          <c:extLst>
            <c:ext xmlns:c16="http://schemas.microsoft.com/office/drawing/2014/chart" uri="{C3380CC4-5D6E-409C-BE32-E72D297353CC}">
              <c16:uniqueId val="{00000001-01BD-4EAC-80EE-552DC10E6A35}"/>
            </c:ext>
          </c:extLst>
        </c:ser>
        <c:dLbls>
          <c:showLegendKey val="0"/>
          <c:showVal val="0"/>
          <c:showCatName val="0"/>
          <c:showSerName val="0"/>
          <c:showPercent val="0"/>
          <c:showBubbleSize val="0"/>
        </c:dLbls>
        <c:marker val="1"/>
        <c:smooth val="0"/>
        <c:axId val="329876568"/>
        <c:axId val="332583296"/>
      </c:lineChart>
      <c:dateAx>
        <c:axId val="329876568"/>
        <c:scaling>
          <c:orientation val="minMax"/>
        </c:scaling>
        <c:delete val="1"/>
        <c:axPos val="b"/>
        <c:numFmt formatCode="ge" sourceLinked="1"/>
        <c:majorTickMark val="none"/>
        <c:minorTickMark val="none"/>
        <c:tickLblPos val="none"/>
        <c:crossAx val="332583296"/>
        <c:crosses val="autoZero"/>
        <c:auto val="1"/>
        <c:lblOffset val="100"/>
        <c:baseTimeUnit val="years"/>
      </c:dateAx>
      <c:valAx>
        <c:axId val="332583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9876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1.46</c:v>
                </c:pt>
                <c:pt idx="1">
                  <c:v>0.08</c:v>
                </c:pt>
                <c:pt idx="2">
                  <c:v>1.1499999999999999</c:v>
                </c:pt>
                <c:pt idx="3">
                  <c:v>3.04</c:v>
                </c:pt>
                <c:pt idx="4">
                  <c:v>2.93</c:v>
                </c:pt>
              </c:numCache>
            </c:numRef>
          </c:val>
          <c:extLst>
            <c:ext xmlns:c16="http://schemas.microsoft.com/office/drawing/2014/chart" uri="{C3380CC4-5D6E-409C-BE32-E72D297353CC}">
              <c16:uniqueId val="{00000000-DD7F-4DAC-8734-963FED498619}"/>
            </c:ext>
          </c:extLst>
        </c:ser>
        <c:dLbls>
          <c:showLegendKey val="0"/>
          <c:showVal val="0"/>
          <c:showCatName val="0"/>
          <c:showSerName val="0"/>
          <c:showPercent val="0"/>
          <c:showBubbleSize val="0"/>
        </c:dLbls>
        <c:gapWidth val="150"/>
        <c:axId val="332582512"/>
        <c:axId val="332582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10.71</c:v>
                </c:pt>
                <c:pt idx="1">
                  <c:v>10.93</c:v>
                </c:pt>
                <c:pt idx="2">
                  <c:v>13.39</c:v>
                </c:pt>
                <c:pt idx="3">
                  <c:v>14.48</c:v>
                </c:pt>
                <c:pt idx="4">
                  <c:v>16.27</c:v>
                </c:pt>
              </c:numCache>
            </c:numRef>
          </c:val>
          <c:smooth val="0"/>
          <c:extLst>
            <c:ext xmlns:c16="http://schemas.microsoft.com/office/drawing/2014/chart" uri="{C3380CC4-5D6E-409C-BE32-E72D297353CC}">
              <c16:uniqueId val="{00000001-DD7F-4DAC-8734-963FED498619}"/>
            </c:ext>
          </c:extLst>
        </c:ser>
        <c:dLbls>
          <c:showLegendKey val="0"/>
          <c:showVal val="0"/>
          <c:showCatName val="0"/>
          <c:showSerName val="0"/>
          <c:showPercent val="0"/>
          <c:showBubbleSize val="0"/>
        </c:dLbls>
        <c:marker val="1"/>
        <c:smooth val="0"/>
        <c:axId val="332582512"/>
        <c:axId val="332582904"/>
      </c:lineChart>
      <c:dateAx>
        <c:axId val="332582512"/>
        <c:scaling>
          <c:orientation val="minMax"/>
        </c:scaling>
        <c:delete val="1"/>
        <c:axPos val="b"/>
        <c:numFmt formatCode="ge" sourceLinked="1"/>
        <c:majorTickMark val="none"/>
        <c:minorTickMark val="none"/>
        <c:tickLblPos val="none"/>
        <c:crossAx val="332582904"/>
        <c:crosses val="autoZero"/>
        <c:auto val="1"/>
        <c:lblOffset val="100"/>
        <c:baseTimeUnit val="years"/>
      </c:dateAx>
      <c:valAx>
        <c:axId val="332582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2582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CA4-42D2-A73D-1E86E90E2BAC}"/>
            </c:ext>
          </c:extLst>
        </c:ser>
        <c:dLbls>
          <c:showLegendKey val="0"/>
          <c:showVal val="0"/>
          <c:showCatName val="0"/>
          <c:showSerName val="0"/>
          <c:showPercent val="0"/>
          <c:showBubbleSize val="0"/>
        </c:dLbls>
        <c:gapWidth val="150"/>
        <c:axId val="332580944"/>
        <c:axId val="332588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0.41</c:v>
                </c:pt>
                <c:pt idx="1">
                  <c:v>0.54</c:v>
                </c:pt>
                <c:pt idx="2">
                  <c:v>0.68</c:v>
                </c:pt>
                <c:pt idx="3">
                  <c:v>1</c:v>
                </c:pt>
                <c:pt idx="4">
                  <c:v>1.03</c:v>
                </c:pt>
              </c:numCache>
            </c:numRef>
          </c:val>
          <c:smooth val="0"/>
          <c:extLst>
            <c:ext xmlns:c16="http://schemas.microsoft.com/office/drawing/2014/chart" uri="{C3380CC4-5D6E-409C-BE32-E72D297353CC}">
              <c16:uniqueId val="{00000001-1CA4-42D2-A73D-1E86E90E2BAC}"/>
            </c:ext>
          </c:extLst>
        </c:ser>
        <c:dLbls>
          <c:showLegendKey val="0"/>
          <c:showVal val="0"/>
          <c:showCatName val="0"/>
          <c:showSerName val="0"/>
          <c:showPercent val="0"/>
          <c:showBubbleSize val="0"/>
        </c:dLbls>
        <c:marker val="1"/>
        <c:smooth val="0"/>
        <c:axId val="332580944"/>
        <c:axId val="332588000"/>
      </c:lineChart>
      <c:dateAx>
        <c:axId val="332580944"/>
        <c:scaling>
          <c:orientation val="minMax"/>
        </c:scaling>
        <c:delete val="1"/>
        <c:axPos val="b"/>
        <c:numFmt formatCode="ge" sourceLinked="1"/>
        <c:majorTickMark val="none"/>
        <c:minorTickMark val="none"/>
        <c:tickLblPos val="none"/>
        <c:crossAx val="332588000"/>
        <c:crosses val="autoZero"/>
        <c:auto val="1"/>
        <c:lblOffset val="100"/>
        <c:baseTimeUnit val="years"/>
      </c:dateAx>
      <c:valAx>
        <c:axId val="3325880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32580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312.55</c:v>
                </c:pt>
                <c:pt idx="1">
                  <c:v>238.68</c:v>
                </c:pt>
                <c:pt idx="2">
                  <c:v>311.45999999999998</c:v>
                </c:pt>
                <c:pt idx="3">
                  <c:v>308.43</c:v>
                </c:pt>
                <c:pt idx="4">
                  <c:v>254.94</c:v>
                </c:pt>
              </c:numCache>
            </c:numRef>
          </c:val>
          <c:extLst>
            <c:ext xmlns:c16="http://schemas.microsoft.com/office/drawing/2014/chart" uri="{C3380CC4-5D6E-409C-BE32-E72D297353CC}">
              <c16:uniqueId val="{00000000-1E05-410D-B1A6-CFD28D1E1FC1}"/>
            </c:ext>
          </c:extLst>
        </c:ser>
        <c:dLbls>
          <c:showLegendKey val="0"/>
          <c:showVal val="0"/>
          <c:showCatName val="0"/>
          <c:showSerName val="0"/>
          <c:showPercent val="0"/>
          <c:showBubbleSize val="0"/>
        </c:dLbls>
        <c:gapWidth val="150"/>
        <c:axId val="332585648"/>
        <c:axId val="332581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335.95</c:v>
                </c:pt>
                <c:pt idx="1">
                  <c:v>346.59</c:v>
                </c:pt>
                <c:pt idx="2">
                  <c:v>357.82</c:v>
                </c:pt>
                <c:pt idx="3">
                  <c:v>355.5</c:v>
                </c:pt>
                <c:pt idx="4">
                  <c:v>349.83</c:v>
                </c:pt>
              </c:numCache>
            </c:numRef>
          </c:val>
          <c:smooth val="0"/>
          <c:extLst>
            <c:ext xmlns:c16="http://schemas.microsoft.com/office/drawing/2014/chart" uri="{C3380CC4-5D6E-409C-BE32-E72D297353CC}">
              <c16:uniqueId val="{00000001-1E05-410D-B1A6-CFD28D1E1FC1}"/>
            </c:ext>
          </c:extLst>
        </c:ser>
        <c:dLbls>
          <c:showLegendKey val="0"/>
          <c:showVal val="0"/>
          <c:showCatName val="0"/>
          <c:showSerName val="0"/>
          <c:showPercent val="0"/>
          <c:showBubbleSize val="0"/>
        </c:dLbls>
        <c:marker val="1"/>
        <c:smooth val="0"/>
        <c:axId val="332585648"/>
        <c:axId val="332581336"/>
      </c:lineChart>
      <c:dateAx>
        <c:axId val="332585648"/>
        <c:scaling>
          <c:orientation val="minMax"/>
        </c:scaling>
        <c:delete val="1"/>
        <c:axPos val="b"/>
        <c:numFmt formatCode="ge" sourceLinked="1"/>
        <c:majorTickMark val="none"/>
        <c:minorTickMark val="none"/>
        <c:tickLblPos val="none"/>
        <c:crossAx val="332581336"/>
        <c:crosses val="autoZero"/>
        <c:auto val="1"/>
        <c:lblOffset val="100"/>
        <c:baseTimeUnit val="years"/>
      </c:dateAx>
      <c:valAx>
        <c:axId val="3325813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32585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353.2</c:v>
                </c:pt>
                <c:pt idx="1">
                  <c:v>343.95</c:v>
                </c:pt>
                <c:pt idx="2">
                  <c:v>341.14</c:v>
                </c:pt>
                <c:pt idx="3">
                  <c:v>329.71</c:v>
                </c:pt>
                <c:pt idx="4">
                  <c:v>321.5</c:v>
                </c:pt>
              </c:numCache>
            </c:numRef>
          </c:val>
          <c:extLst>
            <c:ext xmlns:c16="http://schemas.microsoft.com/office/drawing/2014/chart" uri="{C3380CC4-5D6E-409C-BE32-E72D297353CC}">
              <c16:uniqueId val="{00000000-4F7F-4B85-B0A6-299DDC834FA8}"/>
            </c:ext>
          </c:extLst>
        </c:ser>
        <c:dLbls>
          <c:showLegendKey val="0"/>
          <c:showVal val="0"/>
          <c:showCatName val="0"/>
          <c:showSerName val="0"/>
          <c:showPercent val="0"/>
          <c:showBubbleSize val="0"/>
        </c:dLbls>
        <c:gapWidth val="150"/>
        <c:axId val="332374960"/>
        <c:axId val="332372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319.82</c:v>
                </c:pt>
                <c:pt idx="1">
                  <c:v>312.02999999999997</c:v>
                </c:pt>
                <c:pt idx="2">
                  <c:v>307.45999999999998</c:v>
                </c:pt>
                <c:pt idx="3">
                  <c:v>312.58</c:v>
                </c:pt>
                <c:pt idx="4">
                  <c:v>314.87</c:v>
                </c:pt>
              </c:numCache>
            </c:numRef>
          </c:val>
          <c:smooth val="0"/>
          <c:extLst>
            <c:ext xmlns:c16="http://schemas.microsoft.com/office/drawing/2014/chart" uri="{C3380CC4-5D6E-409C-BE32-E72D297353CC}">
              <c16:uniqueId val="{00000001-4F7F-4B85-B0A6-299DDC834FA8}"/>
            </c:ext>
          </c:extLst>
        </c:ser>
        <c:dLbls>
          <c:showLegendKey val="0"/>
          <c:showVal val="0"/>
          <c:showCatName val="0"/>
          <c:showSerName val="0"/>
          <c:showPercent val="0"/>
          <c:showBubbleSize val="0"/>
        </c:dLbls>
        <c:marker val="1"/>
        <c:smooth val="0"/>
        <c:axId val="332374960"/>
        <c:axId val="332372216"/>
      </c:lineChart>
      <c:dateAx>
        <c:axId val="332374960"/>
        <c:scaling>
          <c:orientation val="minMax"/>
        </c:scaling>
        <c:delete val="1"/>
        <c:axPos val="b"/>
        <c:numFmt formatCode="ge" sourceLinked="1"/>
        <c:majorTickMark val="none"/>
        <c:minorTickMark val="none"/>
        <c:tickLblPos val="none"/>
        <c:crossAx val="332372216"/>
        <c:crosses val="autoZero"/>
        <c:auto val="1"/>
        <c:lblOffset val="100"/>
        <c:baseTimeUnit val="years"/>
      </c:dateAx>
      <c:valAx>
        <c:axId val="3323722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3237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117.91</c:v>
                </c:pt>
                <c:pt idx="1">
                  <c:v>115.15</c:v>
                </c:pt>
                <c:pt idx="2">
                  <c:v>120.65</c:v>
                </c:pt>
                <c:pt idx="3">
                  <c:v>115.14</c:v>
                </c:pt>
                <c:pt idx="4">
                  <c:v>113.77</c:v>
                </c:pt>
              </c:numCache>
            </c:numRef>
          </c:val>
          <c:extLst>
            <c:ext xmlns:c16="http://schemas.microsoft.com/office/drawing/2014/chart" uri="{C3380CC4-5D6E-409C-BE32-E72D297353CC}">
              <c16:uniqueId val="{00000000-F6CE-414E-A185-2C228B3DCDFB}"/>
            </c:ext>
          </c:extLst>
        </c:ser>
        <c:dLbls>
          <c:showLegendKey val="0"/>
          <c:showVal val="0"/>
          <c:showCatName val="0"/>
          <c:showSerName val="0"/>
          <c:showPercent val="0"/>
          <c:showBubbleSize val="0"/>
        </c:dLbls>
        <c:gapWidth val="150"/>
        <c:axId val="332370648"/>
        <c:axId val="332375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105.21</c:v>
                </c:pt>
                <c:pt idx="1">
                  <c:v>105.71</c:v>
                </c:pt>
                <c:pt idx="2">
                  <c:v>106.01</c:v>
                </c:pt>
                <c:pt idx="3">
                  <c:v>104.57</c:v>
                </c:pt>
                <c:pt idx="4">
                  <c:v>103.54</c:v>
                </c:pt>
              </c:numCache>
            </c:numRef>
          </c:val>
          <c:smooth val="0"/>
          <c:extLst>
            <c:ext xmlns:c16="http://schemas.microsoft.com/office/drawing/2014/chart" uri="{C3380CC4-5D6E-409C-BE32-E72D297353CC}">
              <c16:uniqueId val="{00000001-F6CE-414E-A185-2C228B3DCDFB}"/>
            </c:ext>
          </c:extLst>
        </c:ser>
        <c:dLbls>
          <c:showLegendKey val="0"/>
          <c:showVal val="0"/>
          <c:showCatName val="0"/>
          <c:showSerName val="0"/>
          <c:showPercent val="0"/>
          <c:showBubbleSize val="0"/>
        </c:dLbls>
        <c:marker val="1"/>
        <c:smooth val="0"/>
        <c:axId val="332370648"/>
        <c:axId val="332375352"/>
      </c:lineChart>
      <c:dateAx>
        <c:axId val="332370648"/>
        <c:scaling>
          <c:orientation val="minMax"/>
        </c:scaling>
        <c:delete val="1"/>
        <c:axPos val="b"/>
        <c:numFmt formatCode="ge" sourceLinked="1"/>
        <c:majorTickMark val="none"/>
        <c:minorTickMark val="none"/>
        <c:tickLblPos val="none"/>
        <c:crossAx val="332375352"/>
        <c:crosses val="autoZero"/>
        <c:auto val="1"/>
        <c:lblOffset val="100"/>
        <c:baseTimeUnit val="years"/>
      </c:dateAx>
      <c:valAx>
        <c:axId val="332375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2370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110.92</c:v>
                </c:pt>
                <c:pt idx="1">
                  <c:v>113.78</c:v>
                </c:pt>
                <c:pt idx="2">
                  <c:v>108.93</c:v>
                </c:pt>
                <c:pt idx="3">
                  <c:v>114.1</c:v>
                </c:pt>
                <c:pt idx="4">
                  <c:v>115.76</c:v>
                </c:pt>
              </c:numCache>
            </c:numRef>
          </c:val>
          <c:extLst>
            <c:ext xmlns:c16="http://schemas.microsoft.com/office/drawing/2014/chart" uri="{C3380CC4-5D6E-409C-BE32-E72D297353CC}">
              <c16:uniqueId val="{00000000-8D36-4632-A421-EA0DD32B6721}"/>
            </c:ext>
          </c:extLst>
        </c:ser>
        <c:dLbls>
          <c:showLegendKey val="0"/>
          <c:showVal val="0"/>
          <c:showCatName val="0"/>
          <c:showSerName val="0"/>
          <c:showPercent val="0"/>
          <c:showBubbleSize val="0"/>
        </c:dLbls>
        <c:gapWidth val="150"/>
        <c:axId val="332376136"/>
        <c:axId val="332371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162.59</c:v>
                </c:pt>
                <c:pt idx="1">
                  <c:v>162.15</c:v>
                </c:pt>
                <c:pt idx="2">
                  <c:v>162.24</c:v>
                </c:pt>
                <c:pt idx="3">
                  <c:v>165.47</c:v>
                </c:pt>
                <c:pt idx="4">
                  <c:v>167.46</c:v>
                </c:pt>
              </c:numCache>
            </c:numRef>
          </c:val>
          <c:smooth val="0"/>
          <c:extLst>
            <c:ext xmlns:c16="http://schemas.microsoft.com/office/drawing/2014/chart" uri="{C3380CC4-5D6E-409C-BE32-E72D297353CC}">
              <c16:uniqueId val="{00000001-8D36-4632-A421-EA0DD32B6721}"/>
            </c:ext>
          </c:extLst>
        </c:ser>
        <c:dLbls>
          <c:showLegendKey val="0"/>
          <c:showVal val="0"/>
          <c:showCatName val="0"/>
          <c:showSerName val="0"/>
          <c:showPercent val="0"/>
          <c:showBubbleSize val="0"/>
        </c:dLbls>
        <c:marker val="1"/>
        <c:smooth val="0"/>
        <c:axId val="332376136"/>
        <c:axId val="332371040"/>
      </c:lineChart>
      <c:dateAx>
        <c:axId val="332376136"/>
        <c:scaling>
          <c:orientation val="minMax"/>
        </c:scaling>
        <c:delete val="1"/>
        <c:axPos val="b"/>
        <c:numFmt formatCode="ge" sourceLinked="1"/>
        <c:majorTickMark val="none"/>
        <c:minorTickMark val="none"/>
        <c:tickLblPos val="none"/>
        <c:crossAx val="332371040"/>
        <c:crosses val="autoZero"/>
        <c:auto val="1"/>
        <c:lblOffset val="100"/>
        <c:baseTimeUnit val="years"/>
      </c:dateAx>
      <c:valAx>
        <c:axId val="332371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2376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栃木県　下野市</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A4</v>
      </c>
      <c r="X8" s="82"/>
      <c r="Y8" s="82"/>
      <c r="Z8" s="82"/>
      <c r="AA8" s="82"/>
      <c r="AB8" s="82"/>
      <c r="AC8" s="82"/>
      <c r="AD8" s="82" t="str">
        <f>データ!$M$6</f>
        <v>非設置</v>
      </c>
      <c r="AE8" s="82"/>
      <c r="AF8" s="82"/>
      <c r="AG8" s="82"/>
      <c r="AH8" s="82"/>
      <c r="AI8" s="82"/>
      <c r="AJ8" s="82"/>
      <c r="AK8" s="4"/>
      <c r="AL8" s="70">
        <f>データ!$R$6</f>
        <v>60141</v>
      </c>
      <c r="AM8" s="70"/>
      <c r="AN8" s="70"/>
      <c r="AO8" s="70"/>
      <c r="AP8" s="70"/>
      <c r="AQ8" s="70"/>
      <c r="AR8" s="70"/>
      <c r="AS8" s="70"/>
      <c r="AT8" s="66">
        <f>データ!$S$6</f>
        <v>74.59</v>
      </c>
      <c r="AU8" s="67"/>
      <c r="AV8" s="67"/>
      <c r="AW8" s="67"/>
      <c r="AX8" s="67"/>
      <c r="AY8" s="67"/>
      <c r="AZ8" s="67"/>
      <c r="BA8" s="67"/>
      <c r="BB8" s="69">
        <f>データ!$T$6</f>
        <v>806.29</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82.72</v>
      </c>
      <c r="J10" s="67"/>
      <c r="K10" s="67"/>
      <c r="L10" s="67"/>
      <c r="M10" s="67"/>
      <c r="N10" s="67"/>
      <c r="O10" s="68"/>
      <c r="P10" s="69">
        <f>データ!$P$6</f>
        <v>97.25</v>
      </c>
      <c r="Q10" s="69"/>
      <c r="R10" s="69"/>
      <c r="S10" s="69"/>
      <c r="T10" s="69"/>
      <c r="U10" s="69"/>
      <c r="V10" s="69"/>
      <c r="W10" s="70">
        <f>データ!$Q$6</f>
        <v>2538</v>
      </c>
      <c r="X10" s="70"/>
      <c r="Y10" s="70"/>
      <c r="Z10" s="70"/>
      <c r="AA10" s="70"/>
      <c r="AB10" s="70"/>
      <c r="AC10" s="70"/>
      <c r="AD10" s="2"/>
      <c r="AE10" s="2"/>
      <c r="AF10" s="2"/>
      <c r="AG10" s="2"/>
      <c r="AH10" s="4"/>
      <c r="AI10" s="4"/>
      <c r="AJ10" s="4"/>
      <c r="AK10" s="4"/>
      <c r="AL10" s="70">
        <f>データ!$U$6</f>
        <v>58331</v>
      </c>
      <c r="AM10" s="70"/>
      <c r="AN10" s="70"/>
      <c r="AO10" s="70"/>
      <c r="AP10" s="70"/>
      <c r="AQ10" s="70"/>
      <c r="AR10" s="70"/>
      <c r="AS10" s="70"/>
      <c r="AT10" s="66">
        <f>データ!$V$6</f>
        <v>71.88</v>
      </c>
      <c r="AU10" s="67"/>
      <c r="AV10" s="67"/>
      <c r="AW10" s="67"/>
      <c r="AX10" s="67"/>
      <c r="AY10" s="67"/>
      <c r="AZ10" s="67"/>
      <c r="BA10" s="67"/>
      <c r="BB10" s="69">
        <f>データ!$W$6</f>
        <v>811.51</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0" t="s">
        <v>105</v>
      </c>
      <c r="BM16" s="51"/>
      <c r="BN16" s="51"/>
      <c r="BO16" s="51"/>
      <c r="BP16" s="51"/>
      <c r="BQ16" s="51"/>
      <c r="BR16" s="51"/>
      <c r="BS16" s="51"/>
      <c r="BT16" s="51"/>
      <c r="BU16" s="51"/>
      <c r="BV16" s="51"/>
      <c r="BW16" s="51"/>
      <c r="BX16" s="51"/>
      <c r="BY16" s="51"/>
      <c r="BZ16" s="52"/>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0"/>
      <c r="BM17" s="51"/>
      <c r="BN17" s="51"/>
      <c r="BO17" s="51"/>
      <c r="BP17" s="51"/>
      <c r="BQ17" s="51"/>
      <c r="BR17" s="51"/>
      <c r="BS17" s="51"/>
      <c r="BT17" s="51"/>
      <c r="BU17" s="51"/>
      <c r="BV17" s="51"/>
      <c r="BW17" s="51"/>
      <c r="BX17" s="51"/>
      <c r="BY17" s="51"/>
      <c r="BZ17" s="52"/>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0"/>
      <c r="BM18" s="51"/>
      <c r="BN18" s="51"/>
      <c r="BO18" s="51"/>
      <c r="BP18" s="51"/>
      <c r="BQ18" s="51"/>
      <c r="BR18" s="51"/>
      <c r="BS18" s="51"/>
      <c r="BT18" s="51"/>
      <c r="BU18" s="51"/>
      <c r="BV18" s="51"/>
      <c r="BW18" s="51"/>
      <c r="BX18" s="51"/>
      <c r="BY18" s="51"/>
      <c r="BZ18" s="52"/>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0"/>
      <c r="BM19" s="51"/>
      <c r="BN19" s="51"/>
      <c r="BO19" s="51"/>
      <c r="BP19" s="51"/>
      <c r="BQ19" s="51"/>
      <c r="BR19" s="51"/>
      <c r="BS19" s="51"/>
      <c r="BT19" s="51"/>
      <c r="BU19" s="51"/>
      <c r="BV19" s="51"/>
      <c r="BW19" s="51"/>
      <c r="BX19" s="51"/>
      <c r="BY19" s="51"/>
      <c r="BZ19" s="52"/>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0"/>
      <c r="BM20" s="51"/>
      <c r="BN20" s="51"/>
      <c r="BO20" s="51"/>
      <c r="BP20" s="51"/>
      <c r="BQ20" s="51"/>
      <c r="BR20" s="51"/>
      <c r="BS20" s="51"/>
      <c r="BT20" s="51"/>
      <c r="BU20" s="51"/>
      <c r="BV20" s="51"/>
      <c r="BW20" s="51"/>
      <c r="BX20" s="51"/>
      <c r="BY20" s="51"/>
      <c r="BZ20" s="52"/>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0"/>
      <c r="BM21" s="51"/>
      <c r="BN21" s="51"/>
      <c r="BO21" s="51"/>
      <c r="BP21" s="51"/>
      <c r="BQ21" s="51"/>
      <c r="BR21" s="51"/>
      <c r="BS21" s="51"/>
      <c r="BT21" s="51"/>
      <c r="BU21" s="51"/>
      <c r="BV21" s="51"/>
      <c r="BW21" s="51"/>
      <c r="BX21" s="51"/>
      <c r="BY21" s="51"/>
      <c r="BZ21" s="52"/>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0"/>
      <c r="BM22" s="51"/>
      <c r="BN22" s="51"/>
      <c r="BO22" s="51"/>
      <c r="BP22" s="51"/>
      <c r="BQ22" s="51"/>
      <c r="BR22" s="51"/>
      <c r="BS22" s="51"/>
      <c r="BT22" s="51"/>
      <c r="BU22" s="51"/>
      <c r="BV22" s="51"/>
      <c r="BW22" s="51"/>
      <c r="BX22" s="51"/>
      <c r="BY22" s="51"/>
      <c r="BZ22" s="52"/>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0"/>
      <c r="BM23" s="51"/>
      <c r="BN23" s="51"/>
      <c r="BO23" s="51"/>
      <c r="BP23" s="51"/>
      <c r="BQ23" s="51"/>
      <c r="BR23" s="51"/>
      <c r="BS23" s="51"/>
      <c r="BT23" s="51"/>
      <c r="BU23" s="51"/>
      <c r="BV23" s="51"/>
      <c r="BW23" s="51"/>
      <c r="BX23" s="51"/>
      <c r="BY23" s="51"/>
      <c r="BZ23" s="52"/>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0"/>
      <c r="BM24" s="51"/>
      <c r="BN24" s="51"/>
      <c r="BO24" s="51"/>
      <c r="BP24" s="51"/>
      <c r="BQ24" s="51"/>
      <c r="BR24" s="51"/>
      <c r="BS24" s="51"/>
      <c r="BT24" s="51"/>
      <c r="BU24" s="51"/>
      <c r="BV24" s="51"/>
      <c r="BW24" s="51"/>
      <c r="BX24" s="51"/>
      <c r="BY24" s="51"/>
      <c r="BZ24" s="52"/>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0"/>
      <c r="BM25" s="51"/>
      <c r="BN25" s="51"/>
      <c r="BO25" s="51"/>
      <c r="BP25" s="51"/>
      <c r="BQ25" s="51"/>
      <c r="BR25" s="51"/>
      <c r="BS25" s="51"/>
      <c r="BT25" s="51"/>
      <c r="BU25" s="51"/>
      <c r="BV25" s="51"/>
      <c r="BW25" s="51"/>
      <c r="BX25" s="51"/>
      <c r="BY25" s="51"/>
      <c r="BZ25" s="52"/>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0"/>
      <c r="BM26" s="51"/>
      <c r="BN26" s="51"/>
      <c r="BO26" s="51"/>
      <c r="BP26" s="51"/>
      <c r="BQ26" s="51"/>
      <c r="BR26" s="51"/>
      <c r="BS26" s="51"/>
      <c r="BT26" s="51"/>
      <c r="BU26" s="51"/>
      <c r="BV26" s="51"/>
      <c r="BW26" s="51"/>
      <c r="BX26" s="51"/>
      <c r="BY26" s="51"/>
      <c r="BZ26" s="52"/>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0"/>
      <c r="BM27" s="51"/>
      <c r="BN27" s="51"/>
      <c r="BO27" s="51"/>
      <c r="BP27" s="51"/>
      <c r="BQ27" s="51"/>
      <c r="BR27" s="51"/>
      <c r="BS27" s="51"/>
      <c r="BT27" s="51"/>
      <c r="BU27" s="51"/>
      <c r="BV27" s="51"/>
      <c r="BW27" s="51"/>
      <c r="BX27" s="51"/>
      <c r="BY27" s="51"/>
      <c r="BZ27" s="52"/>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0"/>
      <c r="BM28" s="51"/>
      <c r="BN28" s="51"/>
      <c r="BO28" s="51"/>
      <c r="BP28" s="51"/>
      <c r="BQ28" s="51"/>
      <c r="BR28" s="51"/>
      <c r="BS28" s="51"/>
      <c r="BT28" s="51"/>
      <c r="BU28" s="51"/>
      <c r="BV28" s="51"/>
      <c r="BW28" s="51"/>
      <c r="BX28" s="51"/>
      <c r="BY28" s="51"/>
      <c r="BZ28" s="52"/>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0"/>
      <c r="BM29" s="51"/>
      <c r="BN29" s="51"/>
      <c r="BO29" s="51"/>
      <c r="BP29" s="51"/>
      <c r="BQ29" s="51"/>
      <c r="BR29" s="51"/>
      <c r="BS29" s="51"/>
      <c r="BT29" s="51"/>
      <c r="BU29" s="51"/>
      <c r="BV29" s="51"/>
      <c r="BW29" s="51"/>
      <c r="BX29" s="51"/>
      <c r="BY29" s="51"/>
      <c r="BZ29" s="52"/>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0"/>
      <c r="BM30" s="51"/>
      <c r="BN30" s="51"/>
      <c r="BO30" s="51"/>
      <c r="BP30" s="51"/>
      <c r="BQ30" s="51"/>
      <c r="BR30" s="51"/>
      <c r="BS30" s="51"/>
      <c r="BT30" s="51"/>
      <c r="BU30" s="51"/>
      <c r="BV30" s="51"/>
      <c r="BW30" s="51"/>
      <c r="BX30" s="51"/>
      <c r="BY30" s="51"/>
      <c r="BZ30" s="52"/>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0"/>
      <c r="BM31" s="51"/>
      <c r="BN31" s="51"/>
      <c r="BO31" s="51"/>
      <c r="BP31" s="51"/>
      <c r="BQ31" s="51"/>
      <c r="BR31" s="51"/>
      <c r="BS31" s="51"/>
      <c r="BT31" s="51"/>
      <c r="BU31" s="51"/>
      <c r="BV31" s="51"/>
      <c r="BW31" s="51"/>
      <c r="BX31" s="51"/>
      <c r="BY31" s="51"/>
      <c r="BZ31" s="52"/>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0"/>
      <c r="BM32" s="51"/>
      <c r="BN32" s="51"/>
      <c r="BO32" s="51"/>
      <c r="BP32" s="51"/>
      <c r="BQ32" s="51"/>
      <c r="BR32" s="51"/>
      <c r="BS32" s="51"/>
      <c r="BT32" s="51"/>
      <c r="BU32" s="51"/>
      <c r="BV32" s="51"/>
      <c r="BW32" s="51"/>
      <c r="BX32" s="51"/>
      <c r="BY32" s="51"/>
      <c r="BZ32" s="52"/>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0"/>
      <c r="BM33" s="51"/>
      <c r="BN33" s="51"/>
      <c r="BO33" s="51"/>
      <c r="BP33" s="51"/>
      <c r="BQ33" s="51"/>
      <c r="BR33" s="51"/>
      <c r="BS33" s="51"/>
      <c r="BT33" s="51"/>
      <c r="BU33" s="51"/>
      <c r="BV33" s="51"/>
      <c r="BW33" s="51"/>
      <c r="BX33" s="51"/>
      <c r="BY33" s="51"/>
      <c r="BZ33" s="52"/>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0"/>
      <c r="BM36" s="51"/>
      <c r="BN36" s="51"/>
      <c r="BO36" s="51"/>
      <c r="BP36" s="51"/>
      <c r="BQ36" s="51"/>
      <c r="BR36" s="51"/>
      <c r="BS36" s="51"/>
      <c r="BT36" s="51"/>
      <c r="BU36" s="51"/>
      <c r="BV36" s="51"/>
      <c r="BW36" s="51"/>
      <c r="BX36" s="51"/>
      <c r="BY36" s="51"/>
      <c r="BZ36" s="52"/>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0"/>
      <c r="BM37" s="51"/>
      <c r="BN37" s="51"/>
      <c r="BO37" s="51"/>
      <c r="BP37" s="51"/>
      <c r="BQ37" s="51"/>
      <c r="BR37" s="51"/>
      <c r="BS37" s="51"/>
      <c r="BT37" s="51"/>
      <c r="BU37" s="51"/>
      <c r="BV37" s="51"/>
      <c r="BW37" s="51"/>
      <c r="BX37" s="51"/>
      <c r="BY37" s="51"/>
      <c r="BZ37" s="52"/>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0"/>
      <c r="BM38" s="51"/>
      <c r="BN38" s="51"/>
      <c r="BO38" s="51"/>
      <c r="BP38" s="51"/>
      <c r="BQ38" s="51"/>
      <c r="BR38" s="51"/>
      <c r="BS38" s="51"/>
      <c r="BT38" s="51"/>
      <c r="BU38" s="51"/>
      <c r="BV38" s="51"/>
      <c r="BW38" s="51"/>
      <c r="BX38" s="51"/>
      <c r="BY38" s="51"/>
      <c r="BZ38" s="52"/>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0"/>
      <c r="BM39" s="51"/>
      <c r="BN39" s="51"/>
      <c r="BO39" s="51"/>
      <c r="BP39" s="51"/>
      <c r="BQ39" s="51"/>
      <c r="BR39" s="51"/>
      <c r="BS39" s="51"/>
      <c r="BT39" s="51"/>
      <c r="BU39" s="51"/>
      <c r="BV39" s="51"/>
      <c r="BW39" s="51"/>
      <c r="BX39" s="51"/>
      <c r="BY39" s="51"/>
      <c r="BZ39" s="52"/>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0"/>
      <c r="BM40" s="51"/>
      <c r="BN40" s="51"/>
      <c r="BO40" s="51"/>
      <c r="BP40" s="51"/>
      <c r="BQ40" s="51"/>
      <c r="BR40" s="51"/>
      <c r="BS40" s="51"/>
      <c r="BT40" s="51"/>
      <c r="BU40" s="51"/>
      <c r="BV40" s="51"/>
      <c r="BW40" s="51"/>
      <c r="BX40" s="51"/>
      <c r="BY40" s="51"/>
      <c r="BZ40" s="52"/>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0"/>
      <c r="BM41" s="51"/>
      <c r="BN41" s="51"/>
      <c r="BO41" s="51"/>
      <c r="BP41" s="51"/>
      <c r="BQ41" s="51"/>
      <c r="BR41" s="51"/>
      <c r="BS41" s="51"/>
      <c r="BT41" s="51"/>
      <c r="BU41" s="51"/>
      <c r="BV41" s="51"/>
      <c r="BW41" s="51"/>
      <c r="BX41" s="51"/>
      <c r="BY41" s="51"/>
      <c r="BZ41" s="52"/>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0"/>
      <c r="BM42" s="51"/>
      <c r="BN42" s="51"/>
      <c r="BO42" s="51"/>
      <c r="BP42" s="51"/>
      <c r="BQ42" s="51"/>
      <c r="BR42" s="51"/>
      <c r="BS42" s="51"/>
      <c r="BT42" s="51"/>
      <c r="BU42" s="51"/>
      <c r="BV42" s="51"/>
      <c r="BW42" s="51"/>
      <c r="BX42" s="51"/>
      <c r="BY42" s="51"/>
      <c r="BZ42" s="52"/>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0"/>
      <c r="BM43" s="51"/>
      <c r="BN43" s="51"/>
      <c r="BO43" s="51"/>
      <c r="BP43" s="51"/>
      <c r="BQ43" s="51"/>
      <c r="BR43" s="51"/>
      <c r="BS43" s="51"/>
      <c r="BT43" s="51"/>
      <c r="BU43" s="51"/>
      <c r="BV43" s="51"/>
      <c r="BW43" s="51"/>
      <c r="BX43" s="51"/>
      <c r="BY43" s="51"/>
      <c r="BZ43" s="52"/>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0" t="s">
        <v>106</v>
      </c>
      <c r="BM47" s="51"/>
      <c r="BN47" s="51"/>
      <c r="BO47" s="51"/>
      <c r="BP47" s="51"/>
      <c r="BQ47" s="51"/>
      <c r="BR47" s="51"/>
      <c r="BS47" s="51"/>
      <c r="BT47" s="51"/>
      <c r="BU47" s="51"/>
      <c r="BV47" s="51"/>
      <c r="BW47" s="51"/>
      <c r="BX47" s="51"/>
      <c r="BY47" s="51"/>
      <c r="BZ47" s="52"/>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0" t="s">
        <v>107</v>
      </c>
      <c r="BM66" s="51"/>
      <c r="BN66" s="51"/>
      <c r="BO66" s="51"/>
      <c r="BP66" s="51"/>
      <c r="BQ66" s="51"/>
      <c r="BR66" s="51"/>
      <c r="BS66" s="51"/>
      <c r="BT66" s="51"/>
      <c r="BU66" s="51"/>
      <c r="BV66" s="51"/>
      <c r="BW66" s="51"/>
      <c r="BX66" s="51"/>
      <c r="BY66" s="51"/>
      <c r="BZ66" s="52"/>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sHvuzVyJWCJLZbGPDZhaegpv0ecZtFxdNBTjYJKf0WE5Ek2UZlJ56Evh7kQIqInI7ihpg9zEakXzWhC7eexglQ==" saltValue="PL+hRiEw9XyaWSYsliAJGQ=="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92169</v>
      </c>
      <c r="D6" s="34">
        <f t="shared" si="3"/>
        <v>46</v>
      </c>
      <c r="E6" s="34">
        <f t="shared" si="3"/>
        <v>1</v>
      </c>
      <c r="F6" s="34">
        <f t="shared" si="3"/>
        <v>0</v>
      </c>
      <c r="G6" s="34">
        <f t="shared" si="3"/>
        <v>1</v>
      </c>
      <c r="H6" s="34" t="str">
        <f t="shared" si="3"/>
        <v>栃木県　下野市</v>
      </c>
      <c r="I6" s="34" t="str">
        <f t="shared" si="3"/>
        <v>法適用</v>
      </c>
      <c r="J6" s="34" t="str">
        <f t="shared" si="3"/>
        <v>水道事業</v>
      </c>
      <c r="K6" s="34" t="str">
        <f t="shared" si="3"/>
        <v>末端給水事業</v>
      </c>
      <c r="L6" s="34" t="str">
        <f t="shared" si="3"/>
        <v>A4</v>
      </c>
      <c r="M6" s="34" t="str">
        <f t="shared" si="3"/>
        <v>非設置</v>
      </c>
      <c r="N6" s="35" t="str">
        <f t="shared" si="3"/>
        <v>-</v>
      </c>
      <c r="O6" s="35">
        <f t="shared" si="3"/>
        <v>82.72</v>
      </c>
      <c r="P6" s="35">
        <f t="shared" si="3"/>
        <v>97.25</v>
      </c>
      <c r="Q6" s="35">
        <f t="shared" si="3"/>
        <v>2538</v>
      </c>
      <c r="R6" s="35">
        <f t="shared" si="3"/>
        <v>60141</v>
      </c>
      <c r="S6" s="35">
        <f t="shared" si="3"/>
        <v>74.59</v>
      </c>
      <c r="T6" s="35">
        <f t="shared" si="3"/>
        <v>806.29</v>
      </c>
      <c r="U6" s="35">
        <f t="shared" si="3"/>
        <v>58331</v>
      </c>
      <c r="V6" s="35">
        <f t="shared" si="3"/>
        <v>71.88</v>
      </c>
      <c r="W6" s="35">
        <f t="shared" si="3"/>
        <v>811.51</v>
      </c>
      <c r="X6" s="36">
        <f>IF(X7="",NA(),X7)</f>
        <v>123.49</v>
      </c>
      <c r="Y6" s="36">
        <f t="shared" ref="Y6:AG6" si="4">IF(Y7="",NA(),Y7)</f>
        <v>121.16</v>
      </c>
      <c r="Z6" s="36">
        <f t="shared" si="4"/>
        <v>126.45</v>
      </c>
      <c r="AA6" s="36">
        <f t="shared" si="4"/>
        <v>120.73</v>
      </c>
      <c r="AB6" s="36">
        <f t="shared" si="4"/>
        <v>119.65</v>
      </c>
      <c r="AC6" s="36">
        <f t="shared" si="4"/>
        <v>111.96</v>
      </c>
      <c r="AD6" s="36">
        <f t="shared" si="4"/>
        <v>112.69</v>
      </c>
      <c r="AE6" s="36">
        <f t="shared" si="4"/>
        <v>113.16</v>
      </c>
      <c r="AF6" s="36">
        <f t="shared" si="4"/>
        <v>112.15</v>
      </c>
      <c r="AG6" s="36">
        <f t="shared" si="4"/>
        <v>111.44</v>
      </c>
      <c r="AH6" s="35" t="str">
        <f>IF(AH7="","",IF(AH7="-","【-】","【"&amp;SUBSTITUTE(TEXT(AH7,"#,##0.00"),"-","△")&amp;"】"))</f>
        <v>【112.83】</v>
      </c>
      <c r="AI6" s="35">
        <f>IF(AI7="",NA(),AI7)</f>
        <v>0</v>
      </c>
      <c r="AJ6" s="35">
        <f t="shared" ref="AJ6:AR6" si="5">IF(AJ7="",NA(),AJ7)</f>
        <v>0</v>
      </c>
      <c r="AK6" s="35">
        <f t="shared" si="5"/>
        <v>0</v>
      </c>
      <c r="AL6" s="35">
        <f t="shared" si="5"/>
        <v>0</v>
      </c>
      <c r="AM6" s="35">
        <f t="shared" si="5"/>
        <v>0</v>
      </c>
      <c r="AN6" s="36">
        <f t="shared" si="5"/>
        <v>0.41</v>
      </c>
      <c r="AO6" s="36">
        <f t="shared" si="5"/>
        <v>0.54</v>
      </c>
      <c r="AP6" s="36">
        <f t="shared" si="5"/>
        <v>0.68</v>
      </c>
      <c r="AQ6" s="36">
        <f t="shared" si="5"/>
        <v>1</v>
      </c>
      <c r="AR6" s="36">
        <f t="shared" si="5"/>
        <v>1.03</v>
      </c>
      <c r="AS6" s="35" t="str">
        <f>IF(AS7="","",IF(AS7="-","【-】","【"&amp;SUBSTITUTE(TEXT(AS7,"#,##0.00"),"-","△")&amp;"】"))</f>
        <v>【1.05】</v>
      </c>
      <c r="AT6" s="36">
        <f>IF(AT7="",NA(),AT7)</f>
        <v>312.55</v>
      </c>
      <c r="AU6" s="36">
        <f t="shared" ref="AU6:BC6" si="6">IF(AU7="",NA(),AU7)</f>
        <v>238.68</v>
      </c>
      <c r="AV6" s="36">
        <f t="shared" si="6"/>
        <v>311.45999999999998</v>
      </c>
      <c r="AW6" s="36">
        <f t="shared" si="6"/>
        <v>308.43</v>
      </c>
      <c r="AX6" s="36">
        <f t="shared" si="6"/>
        <v>254.94</v>
      </c>
      <c r="AY6" s="36">
        <f t="shared" si="6"/>
        <v>335.95</v>
      </c>
      <c r="AZ6" s="36">
        <f t="shared" si="6"/>
        <v>346.59</v>
      </c>
      <c r="BA6" s="36">
        <f t="shared" si="6"/>
        <v>357.82</v>
      </c>
      <c r="BB6" s="36">
        <f t="shared" si="6"/>
        <v>355.5</v>
      </c>
      <c r="BC6" s="36">
        <f t="shared" si="6"/>
        <v>349.83</v>
      </c>
      <c r="BD6" s="35" t="str">
        <f>IF(BD7="","",IF(BD7="-","【-】","【"&amp;SUBSTITUTE(TEXT(BD7,"#,##0.00"),"-","△")&amp;"】"))</f>
        <v>【261.93】</v>
      </c>
      <c r="BE6" s="36">
        <f>IF(BE7="",NA(),BE7)</f>
        <v>353.2</v>
      </c>
      <c r="BF6" s="36">
        <f t="shared" ref="BF6:BN6" si="7">IF(BF7="",NA(),BF7)</f>
        <v>343.95</v>
      </c>
      <c r="BG6" s="36">
        <f t="shared" si="7"/>
        <v>341.14</v>
      </c>
      <c r="BH6" s="36">
        <f t="shared" si="7"/>
        <v>329.71</v>
      </c>
      <c r="BI6" s="36">
        <f t="shared" si="7"/>
        <v>321.5</v>
      </c>
      <c r="BJ6" s="36">
        <f t="shared" si="7"/>
        <v>319.82</v>
      </c>
      <c r="BK6" s="36">
        <f t="shared" si="7"/>
        <v>312.02999999999997</v>
      </c>
      <c r="BL6" s="36">
        <f t="shared" si="7"/>
        <v>307.45999999999998</v>
      </c>
      <c r="BM6" s="36">
        <f t="shared" si="7"/>
        <v>312.58</v>
      </c>
      <c r="BN6" s="36">
        <f t="shared" si="7"/>
        <v>314.87</v>
      </c>
      <c r="BO6" s="35" t="str">
        <f>IF(BO7="","",IF(BO7="-","【-】","【"&amp;SUBSTITUTE(TEXT(BO7,"#,##0.00"),"-","△")&amp;"】"))</f>
        <v>【270.46】</v>
      </c>
      <c r="BP6" s="36">
        <f>IF(BP7="",NA(),BP7)</f>
        <v>117.91</v>
      </c>
      <c r="BQ6" s="36">
        <f t="shared" ref="BQ6:BY6" si="8">IF(BQ7="",NA(),BQ7)</f>
        <v>115.15</v>
      </c>
      <c r="BR6" s="36">
        <f t="shared" si="8"/>
        <v>120.65</v>
      </c>
      <c r="BS6" s="36">
        <f t="shared" si="8"/>
        <v>115.14</v>
      </c>
      <c r="BT6" s="36">
        <f t="shared" si="8"/>
        <v>113.77</v>
      </c>
      <c r="BU6" s="36">
        <f t="shared" si="8"/>
        <v>105.21</v>
      </c>
      <c r="BV6" s="36">
        <f t="shared" si="8"/>
        <v>105.71</v>
      </c>
      <c r="BW6" s="36">
        <f t="shared" si="8"/>
        <v>106.01</v>
      </c>
      <c r="BX6" s="36">
        <f t="shared" si="8"/>
        <v>104.57</v>
      </c>
      <c r="BY6" s="36">
        <f t="shared" si="8"/>
        <v>103.54</v>
      </c>
      <c r="BZ6" s="35" t="str">
        <f>IF(BZ7="","",IF(BZ7="-","【-】","【"&amp;SUBSTITUTE(TEXT(BZ7,"#,##0.00"),"-","△")&amp;"】"))</f>
        <v>【103.91】</v>
      </c>
      <c r="CA6" s="36">
        <f>IF(CA7="",NA(),CA7)</f>
        <v>110.92</v>
      </c>
      <c r="CB6" s="36">
        <f t="shared" ref="CB6:CJ6" si="9">IF(CB7="",NA(),CB7)</f>
        <v>113.78</v>
      </c>
      <c r="CC6" s="36">
        <f t="shared" si="9"/>
        <v>108.93</v>
      </c>
      <c r="CD6" s="36">
        <f t="shared" si="9"/>
        <v>114.1</v>
      </c>
      <c r="CE6" s="36">
        <f t="shared" si="9"/>
        <v>115.76</v>
      </c>
      <c r="CF6" s="36">
        <f t="shared" si="9"/>
        <v>162.59</v>
      </c>
      <c r="CG6" s="36">
        <f t="shared" si="9"/>
        <v>162.15</v>
      </c>
      <c r="CH6" s="36">
        <f t="shared" si="9"/>
        <v>162.24</v>
      </c>
      <c r="CI6" s="36">
        <f t="shared" si="9"/>
        <v>165.47</v>
      </c>
      <c r="CJ6" s="36">
        <f t="shared" si="9"/>
        <v>167.46</v>
      </c>
      <c r="CK6" s="35" t="str">
        <f>IF(CK7="","",IF(CK7="-","【-】","【"&amp;SUBSTITUTE(TEXT(CK7,"#,##0.00"),"-","△")&amp;"】"))</f>
        <v>【167.11】</v>
      </c>
      <c r="CL6" s="36">
        <f>IF(CL7="",NA(),CL7)</f>
        <v>62.45</v>
      </c>
      <c r="CM6" s="36">
        <f t="shared" ref="CM6:CU6" si="10">IF(CM7="",NA(),CM7)</f>
        <v>62.44</v>
      </c>
      <c r="CN6" s="36">
        <f t="shared" si="10"/>
        <v>64.930000000000007</v>
      </c>
      <c r="CO6" s="36">
        <f t="shared" si="10"/>
        <v>77.42</v>
      </c>
      <c r="CP6" s="36">
        <f t="shared" si="10"/>
        <v>78.67</v>
      </c>
      <c r="CQ6" s="36">
        <f t="shared" si="10"/>
        <v>59.17</v>
      </c>
      <c r="CR6" s="36">
        <f t="shared" si="10"/>
        <v>59.34</v>
      </c>
      <c r="CS6" s="36">
        <f t="shared" si="10"/>
        <v>59.11</v>
      </c>
      <c r="CT6" s="36">
        <f t="shared" si="10"/>
        <v>59.74</v>
      </c>
      <c r="CU6" s="36">
        <f t="shared" si="10"/>
        <v>59.46</v>
      </c>
      <c r="CV6" s="35" t="str">
        <f>IF(CV7="","",IF(CV7="-","【-】","【"&amp;SUBSTITUTE(TEXT(CV7,"#,##0.00"),"-","△")&amp;"】"))</f>
        <v>【60.27】</v>
      </c>
      <c r="CW6" s="36">
        <f>IF(CW7="",NA(),CW7)</f>
        <v>90.57</v>
      </c>
      <c r="CX6" s="36">
        <f t="shared" ref="CX6:DF6" si="11">IF(CX7="",NA(),CX7)</f>
        <v>90.02</v>
      </c>
      <c r="CY6" s="36">
        <f t="shared" si="11"/>
        <v>87</v>
      </c>
      <c r="CZ6" s="36">
        <f t="shared" si="11"/>
        <v>83.11</v>
      </c>
      <c r="DA6" s="36">
        <f t="shared" si="11"/>
        <v>81.41</v>
      </c>
      <c r="DB6" s="36">
        <f t="shared" si="11"/>
        <v>87.6</v>
      </c>
      <c r="DC6" s="36">
        <f t="shared" si="11"/>
        <v>87.74</v>
      </c>
      <c r="DD6" s="36">
        <f t="shared" si="11"/>
        <v>87.91</v>
      </c>
      <c r="DE6" s="36">
        <f t="shared" si="11"/>
        <v>87.28</v>
      </c>
      <c r="DF6" s="36">
        <f t="shared" si="11"/>
        <v>87.41</v>
      </c>
      <c r="DG6" s="35" t="str">
        <f>IF(DG7="","",IF(DG7="-","【-】","【"&amp;SUBSTITUTE(TEXT(DG7,"#,##0.00"),"-","△")&amp;"】"))</f>
        <v>【89.92】</v>
      </c>
      <c r="DH6" s="36">
        <f>IF(DH7="",NA(),DH7)</f>
        <v>38.450000000000003</v>
      </c>
      <c r="DI6" s="36">
        <f t="shared" ref="DI6:DQ6" si="12">IF(DI7="",NA(),DI7)</f>
        <v>39.5</v>
      </c>
      <c r="DJ6" s="36">
        <f t="shared" si="12"/>
        <v>40.6</v>
      </c>
      <c r="DK6" s="36">
        <f t="shared" si="12"/>
        <v>42.02</v>
      </c>
      <c r="DL6" s="36">
        <f t="shared" si="12"/>
        <v>41.73</v>
      </c>
      <c r="DM6" s="36">
        <f t="shared" si="12"/>
        <v>45.25</v>
      </c>
      <c r="DN6" s="36">
        <f t="shared" si="12"/>
        <v>46.27</v>
      </c>
      <c r="DO6" s="36">
        <f t="shared" si="12"/>
        <v>46.88</v>
      </c>
      <c r="DP6" s="36">
        <f t="shared" si="12"/>
        <v>46.94</v>
      </c>
      <c r="DQ6" s="36">
        <f t="shared" si="12"/>
        <v>47.62</v>
      </c>
      <c r="DR6" s="35" t="str">
        <f>IF(DR7="","",IF(DR7="-","【-】","【"&amp;SUBSTITUTE(TEXT(DR7,"#,##0.00"),"-","△")&amp;"】"))</f>
        <v>【48.85】</v>
      </c>
      <c r="DS6" s="36">
        <f>IF(DS7="",NA(),DS7)</f>
        <v>1.46</v>
      </c>
      <c r="DT6" s="36">
        <f t="shared" ref="DT6:EB6" si="13">IF(DT7="",NA(),DT7)</f>
        <v>0.08</v>
      </c>
      <c r="DU6" s="36">
        <f t="shared" si="13"/>
        <v>1.1499999999999999</v>
      </c>
      <c r="DV6" s="36">
        <f t="shared" si="13"/>
        <v>3.04</v>
      </c>
      <c r="DW6" s="36">
        <f t="shared" si="13"/>
        <v>2.93</v>
      </c>
      <c r="DX6" s="36">
        <f t="shared" si="13"/>
        <v>10.71</v>
      </c>
      <c r="DY6" s="36">
        <f t="shared" si="13"/>
        <v>10.93</v>
      </c>
      <c r="DZ6" s="36">
        <f t="shared" si="13"/>
        <v>13.39</v>
      </c>
      <c r="EA6" s="36">
        <f t="shared" si="13"/>
        <v>14.48</v>
      </c>
      <c r="EB6" s="36">
        <f t="shared" si="13"/>
        <v>16.27</v>
      </c>
      <c r="EC6" s="35" t="str">
        <f>IF(EC7="","",IF(EC7="-","【-】","【"&amp;SUBSTITUTE(TEXT(EC7,"#,##0.00"),"-","△")&amp;"】"))</f>
        <v>【17.80】</v>
      </c>
      <c r="ED6" s="36">
        <f>IF(ED7="",NA(),ED7)</f>
        <v>0.91</v>
      </c>
      <c r="EE6" s="36">
        <f t="shared" ref="EE6:EM6" si="14">IF(EE7="",NA(),EE7)</f>
        <v>0.73</v>
      </c>
      <c r="EF6" s="36">
        <f t="shared" si="14"/>
        <v>0.55000000000000004</v>
      </c>
      <c r="EG6" s="36">
        <f t="shared" si="14"/>
        <v>1.1599999999999999</v>
      </c>
      <c r="EH6" s="36">
        <f t="shared" si="14"/>
        <v>0.33</v>
      </c>
      <c r="EI6" s="36">
        <f t="shared" si="14"/>
        <v>0.72</v>
      </c>
      <c r="EJ6" s="36">
        <f t="shared" si="14"/>
        <v>0.71</v>
      </c>
      <c r="EK6" s="36">
        <f t="shared" si="14"/>
        <v>0.71</v>
      </c>
      <c r="EL6" s="36">
        <f t="shared" si="14"/>
        <v>0.75</v>
      </c>
      <c r="EM6" s="36">
        <f t="shared" si="14"/>
        <v>0.63</v>
      </c>
      <c r="EN6" s="35" t="str">
        <f>IF(EN7="","",IF(EN7="-","【-】","【"&amp;SUBSTITUTE(TEXT(EN7,"#,##0.00"),"-","△")&amp;"】"))</f>
        <v>【0.70】</v>
      </c>
    </row>
    <row r="7" spans="1:144" s="37" customFormat="1" x14ac:dyDescent="0.15">
      <c r="A7" s="29"/>
      <c r="B7" s="38">
        <v>2018</v>
      </c>
      <c r="C7" s="38">
        <v>92169</v>
      </c>
      <c r="D7" s="38">
        <v>46</v>
      </c>
      <c r="E7" s="38">
        <v>1</v>
      </c>
      <c r="F7" s="38">
        <v>0</v>
      </c>
      <c r="G7" s="38">
        <v>1</v>
      </c>
      <c r="H7" s="38" t="s">
        <v>93</v>
      </c>
      <c r="I7" s="38" t="s">
        <v>94</v>
      </c>
      <c r="J7" s="38" t="s">
        <v>95</v>
      </c>
      <c r="K7" s="38" t="s">
        <v>96</v>
      </c>
      <c r="L7" s="38" t="s">
        <v>97</v>
      </c>
      <c r="M7" s="38" t="s">
        <v>98</v>
      </c>
      <c r="N7" s="39" t="s">
        <v>99</v>
      </c>
      <c r="O7" s="39">
        <v>82.72</v>
      </c>
      <c r="P7" s="39">
        <v>97.25</v>
      </c>
      <c r="Q7" s="39">
        <v>2538</v>
      </c>
      <c r="R7" s="39">
        <v>60141</v>
      </c>
      <c r="S7" s="39">
        <v>74.59</v>
      </c>
      <c r="T7" s="39">
        <v>806.29</v>
      </c>
      <c r="U7" s="39">
        <v>58331</v>
      </c>
      <c r="V7" s="39">
        <v>71.88</v>
      </c>
      <c r="W7" s="39">
        <v>811.51</v>
      </c>
      <c r="X7" s="39">
        <v>123.49</v>
      </c>
      <c r="Y7" s="39">
        <v>121.16</v>
      </c>
      <c r="Z7" s="39">
        <v>126.45</v>
      </c>
      <c r="AA7" s="39">
        <v>120.73</v>
      </c>
      <c r="AB7" s="39">
        <v>119.65</v>
      </c>
      <c r="AC7" s="39">
        <v>111.96</v>
      </c>
      <c r="AD7" s="39">
        <v>112.69</v>
      </c>
      <c r="AE7" s="39">
        <v>113.16</v>
      </c>
      <c r="AF7" s="39">
        <v>112.15</v>
      </c>
      <c r="AG7" s="39">
        <v>111.44</v>
      </c>
      <c r="AH7" s="39">
        <v>112.83</v>
      </c>
      <c r="AI7" s="39">
        <v>0</v>
      </c>
      <c r="AJ7" s="39">
        <v>0</v>
      </c>
      <c r="AK7" s="39">
        <v>0</v>
      </c>
      <c r="AL7" s="39">
        <v>0</v>
      </c>
      <c r="AM7" s="39">
        <v>0</v>
      </c>
      <c r="AN7" s="39">
        <v>0.41</v>
      </c>
      <c r="AO7" s="39">
        <v>0.54</v>
      </c>
      <c r="AP7" s="39">
        <v>0.68</v>
      </c>
      <c r="AQ7" s="39">
        <v>1</v>
      </c>
      <c r="AR7" s="39">
        <v>1.03</v>
      </c>
      <c r="AS7" s="39">
        <v>1.05</v>
      </c>
      <c r="AT7" s="39">
        <v>312.55</v>
      </c>
      <c r="AU7" s="39">
        <v>238.68</v>
      </c>
      <c r="AV7" s="39">
        <v>311.45999999999998</v>
      </c>
      <c r="AW7" s="39">
        <v>308.43</v>
      </c>
      <c r="AX7" s="39">
        <v>254.94</v>
      </c>
      <c r="AY7" s="39">
        <v>335.95</v>
      </c>
      <c r="AZ7" s="39">
        <v>346.59</v>
      </c>
      <c r="BA7" s="39">
        <v>357.82</v>
      </c>
      <c r="BB7" s="39">
        <v>355.5</v>
      </c>
      <c r="BC7" s="39">
        <v>349.83</v>
      </c>
      <c r="BD7" s="39">
        <v>261.93</v>
      </c>
      <c r="BE7" s="39">
        <v>353.2</v>
      </c>
      <c r="BF7" s="39">
        <v>343.95</v>
      </c>
      <c r="BG7" s="39">
        <v>341.14</v>
      </c>
      <c r="BH7" s="39">
        <v>329.71</v>
      </c>
      <c r="BI7" s="39">
        <v>321.5</v>
      </c>
      <c r="BJ7" s="39">
        <v>319.82</v>
      </c>
      <c r="BK7" s="39">
        <v>312.02999999999997</v>
      </c>
      <c r="BL7" s="39">
        <v>307.45999999999998</v>
      </c>
      <c r="BM7" s="39">
        <v>312.58</v>
      </c>
      <c r="BN7" s="39">
        <v>314.87</v>
      </c>
      <c r="BO7" s="39">
        <v>270.45999999999998</v>
      </c>
      <c r="BP7" s="39">
        <v>117.91</v>
      </c>
      <c r="BQ7" s="39">
        <v>115.15</v>
      </c>
      <c r="BR7" s="39">
        <v>120.65</v>
      </c>
      <c r="BS7" s="39">
        <v>115.14</v>
      </c>
      <c r="BT7" s="39">
        <v>113.77</v>
      </c>
      <c r="BU7" s="39">
        <v>105.21</v>
      </c>
      <c r="BV7" s="39">
        <v>105.71</v>
      </c>
      <c r="BW7" s="39">
        <v>106.01</v>
      </c>
      <c r="BX7" s="39">
        <v>104.57</v>
      </c>
      <c r="BY7" s="39">
        <v>103.54</v>
      </c>
      <c r="BZ7" s="39">
        <v>103.91</v>
      </c>
      <c r="CA7" s="39">
        <v>110.92</v>
      </c>
      <c r="CB7" s="39">
        <v>113.78</v>
      </c>
      <c r="CC7" s="39">
        <v>108.93</v>
      </c>
      <c r="CD7" s="39">
        <v>114.1</v>
      </c>
      <c r="CE7" s="39">
        <v>115.76</v>
      </c>
      <c r="CF7" s="39">
        <v>162.59</v>
      </c>
      <c r="CG7" s="39">
        <v>162.15</v>
      </c>
      <c r="CH7" s="39">
        <v>162.24</v>
      </c>
      <c r="CI7" s="39">
        <v>165.47</v>
      </c>
      <c r="CJ7" s="39">
        <v>167.46</v>
      </c>
      <c r="CK7" s="39">
        <v>167.11</v>
      </c>
      <c r="CL7" s="39">
        <v>62.45</v>
      </c>
      <c r="CM7" s="39">
        <v>62.44</v>
      </c>
      <c r="CN7" s="39">
        <v>64.930000000000007</v>
      </c>
      <c r="CO7" s="39">
        <v>77.42</v>
      </c>
      <c r="CP7" s="39">
        <v>78.67</v>
      </c>
      <c r="CQ7" s="39">
        <v>59.17</v>
      </c>
      <c r="CR7" s="39">
        <v>59.34</v>
      </c>
      <c r="CS7" s="39">
        <v>59.11</v>
      </c>
      <c r="CT7" s="39">
        <v>59.74</v>
      </c>
      <c r="CU7" s="39">
        <v>59.46</v>
      </c>
      <c r="CV7" s="39">
        <v>60.27</v>
      </c>
      <c r="CW7" s="39">
        <v>90.57</v>
      </c>
      <c r="CX7" s="39">
        <v>90.02</v>
      </c>
      <c r="CY7" s="39">
        <v>87</v>
      </c>
      <c r="CZ7" s="39">
        <v>83.11</v>
      </c>
      <c r="DA7" s="39">
        <v>81.41</v>
      </c>
      <c r="DB7" s="39">
        <v>87.6</v>
      </c>
      <c r="DC7" s="39">
        <v>87.74</v>
      </c>
      <c r="DD7" s="39">
        <v>87.91</v>
      </c>
      <c r="DE7" s="39">
        <v>87.28</v>
      </c>
      <c r="DF7" s="39">
        <v>87.41</v>
      </c>
      <c r="DG7" s="39">
        <v>89.92</v>
      </c>
      <c r="DH7" s="39">
        <v>38.450000000000003</v>
      </c>
      <c r="DI7" s="39">
        <v>39.5</v>
      </c>
      <c r="DJ7" s="39">
        <v>40.6</v>
      </c>
      <c r="DK7" s="39">
        <v>42.02</v>
      </c>
      <c r="DL7" s="39">
        <v>41.73</v>
      </c>
      <c r="DM7" s="39">
        <v>45.25</v>
      </c>
      <c r="DN7" s="39">
        <v>46.27</v>
      </c>
      <c r="DO7" s="39">
        <v>46.88</v>
      </c>
      <c r="DP7" s="39">
        <v>46.94</v>
      </c>
      <c r="DQ7" s="39">
        <v>47.62</v>
      </c>
      <c r="DR7" s="39">
        <v>48.85</v>
      </c>
      <c r="DS7" s="39">
        <v>1.46</v>
      </c>
      <c r="DT7" s="39">
        <v>0.08</v>
      </c>
      <c r="DU7" s="39">
        <v>1.1499999999999999</v>
      </c>
      <c r="DV7" s="39">
        <v>3.04</v>
      </c>
      <c r="DW7" s="39">
        <v>2.93</v>
      </c>
      <c r="DX7" s="39">
        <v>10.71</v>
      </c>
      <c r="DY7" s="39">
        <v>10.93</v>
      </c>
      <c r="DZ7" s="39">
        <v>13.39</v>
      </c>
      <c r="EA7" s="39">
        <v>14.48</v>
      </c>
      <c r="EB7" s="39">
        <v>16.27</v>
      </c>
      <c r="EC7" s="39">
        <v>17.8</v>
      </c>
      <c r="ED7" s="39">
        <v>0.91</v>
      </c>
      <c r="EE7" s="39">
        <v>0.73</v>
      </c>
      <c r="EF7" s="39">
        <v>0.55000000000000004</v>
      </c>
      <c r="EG7" s="39">
        <v>1.1599999999999999</v>
      </c>
      <c r="EH7" s="39">
        <v>0.33</v>
      </c>
      <c r="EI7" s="39">
        <v>0.72</v>
      </c>
      <c r="EJ7" s="39">
        <v>0.71</v>
      </c>
      <c r="EK7" s="39">
        <v>0.71</v>
      </c>
      <c r="EL7" s="39">
        <v>0.75</v>
      </c>
      <c r="EM7" s="39">
        <v>0.63</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2020-02-26T10:44:15Z</cp:lastPrinted>
  <dcterms:created xsi:type="dcterms:W3CDTF">2019-12-05T04:11:35Z</dcterms:created>
  <dcterms:modified xsi:type="dcterms:W3CDTF">2020-02-26T10:44:18Z</dcterms:modified>
  <cp:category/>
</cp:coreProperties>
</file>