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4下野市○\"/>
    </mc:Choice>
  </mc:AlternateContent>
  <xr:revisionPtr revIDLastSave="0" documentId="13_ncr:1_{C21ABED4-6B4E-4C28-B1FD-2CD4B448B582}" xr6:coauthVersionLast="47" xr6:coauthVersionMax="47" xr10:uidLastSave="{00000000-0000-0000-0000-000000000000}"/>
  <workbookProtection workbookAlgorithmName="SHA-512" workbookHashValue="hjfwVuVOt/3GBf+95JRFCaoDhcl3ZXXUOUMtezDaeFgE+zPgjxS1oGFCYJueN40Fm64wHYPbHh+11Q+CoZypfw==" workbookSaltValue="Kj6ImigM+pzN5TyZOdtrtA==" workbookSpinCount="100000" lockStructure="1"/>
  <bookViews>
    <workbookView xWindow="28680" yWindow="16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G85" i="4"/>
  <c r="F85" i="4"/>
  <c r="BB10" i="4"/>
  <c r="AT10" i="4"/>
  <c r="AL10" i="4"/>
  <c r="I10" i="4"/>
  <c r="B10" i="4"/>
  <c r="BB8" i="4"/>
  <c r="W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<sst xmlns="http://schemas.openxmlformats.org/spreadsheetml/2006/main" count="228" uniqueCount="113">
  <si>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</si>
  <si>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</si>
  <si>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</si>
  <si>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</si>
  <si>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</si>
  <si>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</si>
  <si>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</si>
  <si>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</si>
  <si>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</si>
  <si>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</si>
  <si>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</si>
  <si>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</si>
  <si>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</si>
  <si>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</si>
  <si>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</si>
  <si>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</si>
  <si>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</si>
  <si>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</si>
  <si>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</si>
  <si>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</si>
  <si>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</si>
  <si>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</si>
  <si>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</si>
  <si>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</si>
  <si>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</si>
  <si>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</si>
  <si>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</si>
  <si>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</si>
  <si>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</si>
  <si>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</si>
  <si>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</si>
  <si>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</si>
  <si>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</si>
  <si>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</si>
  <si>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</si>
  <si>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</si>
  <si>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</si>
  <si>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</si>
  <si>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</si>
  <si>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</si>
  <si>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</si>
  <si>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</si>
  <si>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</si>
  <si>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</si>
  <si>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</si>
  <si>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</si>
  <si>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</si>
  <si>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</si>
  <si>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</si>
  <si>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</si>
  <si>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</si>
  <si>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</si>
  <si>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</si>
  <si>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</si>
  <si>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</si>
  <si>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</si>
  <si>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</si>
  <si>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</si>
  <si>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</si>
  <si>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</si>
  <si>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</si>
  <si>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</si>
  <si>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</si>
  <si>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</si>
  <si>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</si>
  <si>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</si>
  <si>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</si>
  <si>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</si>
  <si>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</si>
  <si>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</si>
  <si>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</si>
  <si>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</si>
  <si>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</si>
  <si>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</si>
  <si>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</si>
  <si>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</si>
  <si>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</si>
  <si>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</si>
  <si>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</si>
  <si>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</si>
  <si>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</si>
  <si>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</si>
  <si>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</si>
  <si>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</si>
  <si>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</si>
  <si>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</si>
  <si>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</si>
  <si>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</si>
  <si>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</si>
  <si>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</si>
  <si>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</si>
  <si>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</si>
  <si>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</si>
  <si>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</si>
  <si>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</si>
  <si>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</si>
  <si>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</si>
  <si>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</si>
  <si>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</si>
  <si>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</si>
  <si>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</si>
  <si>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</si>
  <si>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</si>
  <si>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</si>
  <si>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</si>
  <si>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</si>
  <si>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</si>
  <si>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</si>
  <si>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</si>
  <si>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</si>
  <si>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１）有形固定資産減価償却率（左表２－①）
　類似団体平均値と比較して低い数値であるが、計画的な施設の更新を行う必要がある。
２）管路経年化率（左表２－②）
　類似団体平均値と比較して、耐用年数を超えた管路延長の割合は低いが、今後耐用年数に達し更新時期を迎える管路が増加するため、事業の平準化を図り、計画的かつ効率的な更新に取り組む必要がある。
３）管路更新率（左表２－③）
　アセットマネジメントで設定した実使用年数（60年）での更新のため、毎年度1.6％の実施を目指す。</t>
    <rPh sb="2" eb="4">
      <t>ユウケイ</t>
    </rPh>
    <rPh sb="4" eb="6">
      <t>コテイ</t>
    </rPh>
    <rPh sb="6" eb="8">
      <t>シサン</t>
    </rPh>
    <rPh sb="8" eb="10">
      <t>ゲンカ</t>
    </rPh>
    <rPh sb="10" eb="12">
      <t>ショウキャク</t>
    </rPh>
    <rPh sb="12" eb="13">
      <t>リツ</t>
    </rPh>
    <rPh sb="14" eb="15">
      <t>サ</t>
    </rPh>
    <rPh sb="15" eb="16">
      <t>ヒョウ</t>
    </rPh>
    <rPh sb="22" eb="24">
      <t>ルイジ</t>
    </rPh>
    <rPh sb="24" eb="26">
      <t>ダンタイ</t>
    </rPh>
    <rPh sb="26" eb="29">
      <t>ヘイキンチ</t>
    </rPh>
    <rPh sb="30" eb="32">
      <t>ヒカク</t>
    </rPh>
    <rPh sb="34" eb="35">
      <t>ヒク</t>
    </rPh>
    <rPh sb="36" eb="38">
      <t>スウチ</t>
    </rPh>
    <rPh sb="43" eb="46">
      <t>ケイカクテキ</t>
    </rPh>
    <rPh sb="47" eb="49">
      <t>シセツ</t>
    </rPh>
    <rPh sb="50" eb="52">
      <t>コウシン</t>
    </rPh>
    <rPh sb="53" eb="54">
      <t>オコナ</t>
    </rPh>
    <rPh sb="55" eb="57">
      <t>ヒツヨウ</t>
    </rPh>
    <rPh sb="65" eb="67">
      <t>カンロ</t>
    </rPh>
    <rPh sb="67" eb="70">
      <t>ケイネンカ</t>
    </rPh>
    <rPh sb="70" eb="71">
      <t>リツ</t>
    </rPh>
    <rPh sb="72" eb="73">
      <t>サ</t>
    </rPh>
    <rPh sb="73" eb="74">
      <t>ヒョウ</t>
    </rPh>
    <rPh sb="80" eb="82">
      <t>ルイジ</t>
    </rPh>
    <rPh sb="82" eb="84">
      <t>ダンタイ</t>
    </rPh>
    <rPh sb="84" eb="87">
      <t>ヘイキンチ</t>
    </rPh>
    <rPh sb="88" eb="90">
      <t>ヒカク</t>
    </rPh>
    <rPh sb="93" eb="95">
      <t>タイヨウ</t>
    </rPh>
    <rPh sb="95" eb="97">
      <t>ネンスウ</t>
    </rPh>
    <rPh sb="98" eb="99">
      <t>コ</t>
    </rPh>
    <rPh sb="101" eb="103">
      <t>カンロ</t>
    </rPh>
    <rPh sb="103" eb="105">
      <t>エンチョウ</t>
    </rPh>
    <rPh sb="106" eb="108">
      <t>ワリアイ</t>
    </rPh>
    <rPh sb="109" eb="110">
      <t>ヒク</t>
    </rPh>
    <rPh sb="113" eb="115">
      <t>コンゴ</t>
    </rPh>
    <rPh sb="115" eb="117">
      <t>タイヨウ</t>
    </rPh>
    <rPh sb="117" eb="119">
      <t>ネンスウ</t>
    </rPh>
    <rPh sb="120" eb="121">
      <t>タッ</t>
    </rPh>
    <rPh sb="122" eb="124">
      <t>コウシン</t>
    </rPh>
    <rPh sb="124" eb="126">
      <t>ジキ</t>
    </rPh>
    <rPh sb="127" eb="128">
      <t>ムカ</t>
    </rPh>
    <rPh sb="130" eb="132">
      <t>カンロ</t>
    </rPh>
    <rPh sb="133" eb="135">
      <t>ゾウカ</t>
    </rPh>
    <rPh sb="140" eb="142">
      <t>ジギョウ</t>
    </rPh>
    <rPh sb="143" eb="146">
      <t>ヘイジュンカ</t>
    </rPh>
    <rPh sb="147" eb="148">
      <t>ハカ</t>
    </rPh>
    <rPh sb="150" eb="153">
      <t>ケイカクテキ</t>
    </rPh>
    <rPh sb="155" eb="158">
      <t>コウリツテキ</t>
    </rPh>
    <rPh sb="159" eb="161">
      <t>コウシン</t>
    </rPh>
    <rPh sb="162" eb="163">
      <t>ト</t>
    </rPh>
    <rPh sb="164" eb="165">
      <t>ク</t>
    </rPh>
    <rPh sb="166" eb="168">
      <t>ヒツヨウ</t>
    </rPh>
    <rPh sb="176" eb="178">
      <t>カンロ</t>
    </rPh>
    <rPh sb="178" eb="180">
      <t>コウシン</t>
    </rPh>
    <rPh sb="180" eb="181">
      <t>リツ</t>
    </rPh>
    <rPh sb="182" eb="183">
      <t>サ</t>
    </rPh>
    <rPh sb="183" eb="184">
      <t>ヒョウ</t>
    </rPh>
    <rPh sb="201" eb="203">
      <t>セッテイ</t>
    </rPh>
    <rPh sb="205" eb="206">
      <t>ジツ</t>
    </rPh>
    <rPh sb="206" eb="208">
      <t>シヨウ</t>
    </rPh>
    <rPh sb="208" eb="210">
      <t>ネンスウ</t>
    </rPh>
    <rPh sb="213" eb="214">
      <t>ネン</t>
    </rPh>
    <rPh sb="217" eb="219">
      <t>コウシン</t>
    </rPh>
    <rPh sb="223" eb="226">
      <t>マイネンド</t>
    </rPh>
    <rPh sb="231" eb="233">
      <t>ジッシ</t>
    </rPh>
    <rPh sb="234" eb="236">
      <t>メザ</t>
    </rPh>
    <phoneticPr fontId="4"/>
  </si>
  <si>
    <t>１）経常収支比率（左表１－①）
　100％以上であることから、収支は黒字である。また、類似団体平均値と比較しても収益率は高い水準である。
２）流動比率（左表１－③）
　100％以上であることから、短期的な債務に対する支払い能力は確保されている。
３）企業債残高対給水収益比率（左表１－④）
　前年度より増加し、類似団体平均値と同様の状況となっている。引き続き経営戦略に基づき企業債残高の減少に努める。
４）料金回収率（左表１－⑤）
　基本料金の減免を実施したことにより、100％以下となったが、料金減免額を含めた実質値は103.54％と100％以上となっている。
５）給水原価（左表１－⑥）
　類似団体平均値を大幅に下回っており、有収水量１㎥あたりの費用を比較的低く抑えられている。
６）施設利用率（左表１－⑦）
　今後は、人口減少を見据え、施設の統廃合やダウンサイジング等を検討していく。
７）有収率（左表１－⑧）
　類似団体平均値を大幅に下回っているため、計画的な管路更新や漏水調査等の対策を講じ、有収率の向上を目指す必要がある。</t>
    <rPh sb="2" eb="4">
      <t>ケイジョウ</t>
    </rPh>
    <rPh sb="4" eb="6">
      <t>シュウシ</t>
    </rPh>
    <rPh sb="6" eb="8">
      <t>ヒリツ</t>
    </rPh>
    <rPh sb="9" eb="10">
      <t>サ</t>
    </rPh>
    <rPh sb="10" eb="11">
      <t>ヒョウ</t>
    </rPh>
    <rPh sb="21" eb="23">
      <t>イジョウ</t>
    </rPh>
    <rPh sb="31" eb="33">
      <t>シュウシ</t>
    </rPh>
    <rPh sb="34" eb="36">
      <t>クロジ</t>
    </rPh>
    <rPh sb="43" eb="45">
      <t>ルイジ</t>
    </rPh>
    <rPh sb="45" eb="47">
      <t>ダンタイ</t>
    </rPh>
    <rPh sb="47" eb="50">
      <t>ヘイキンチ</t>
    </rPh>
    <rPh sb="51" eb="53">
      <t>ヒカク</t>
    </rPh>
    <rPh sb="56" eb="58">
      <t>シュウエキ</t>
    </rPh>
    <rPh sb="58" eb="59">
      <t>リツ</t>
    </rPh>
    <rPh sb="60" eb="61">
      <t>タカ</t>
    </rPh>
    <rPh sb="62" eb="64">
      <t>スイジュン</t>
    </rPh>
    <rPh sb="71" eb="73">
      <t>リュウドウ</t>
    </rPh>
    <rPh sb="73" eb="75">
      <t>ヒリツ</t>
    </rPh>
    <rPh sb="76" eb="77">
      <t>サ</t>
    </rPh>
    <rPh sb="77" eb="78">
      <t>ヒョウ</t>
    </rPh>
    <rPh sb="88" eb="90">
      <t>イジョウ</t>
    </rPh>
    <rPh sb="98" eb="101">
      <t>タンキテキ</t>
    </rPh>
    <rPh sb="102" eb="104">
      <t>サイム</t>
    </rPh>
    <rPh sb="105" eb="106">
      <t>タイ</t>
    </rPh>
    <rPh sb="108" eb="110">
      <t>シハラ</t>
    </rPh>
    <rPh sb="111" eb="113">
      <t>ノウリョク</t>
    </rPh>
    <rPh sb="114" eb="116">
      <t>カクホ</t>
    </rPh>
    <rPh sb="125" eb="127">
      <t>キギョウ</t>
    </rPh>
    <rPh sb="127" eb="128">
      <t>サイ</t>
    </rPh>
    <rPh sb="128" eb="130">
      <t>ザンダカ</t>
    </rPh>
    <rPh sb="130" eb="131">
      <t>タイ</t>
    </rPh>
    <rPh sb="131" eb="133">
      <t>キュウスイ</t>
    </rPh>
    <rPh sb="133" eb="135">
      <t>シュウエキ</t>
    </rPh>
    <rPh sb="135" eb="137">
      <t>ヒリツ</t>
    </rPh>
    <rPh sb="138" eb="139">
      <t>サ</t>
    </rPh>
    <rPh sb="139" eb="140">
      <t>ヒョウ</t>
    </rPh>
    <rPh sb="146" eb="149">
      <t>ゼンネンド</t>
    </rPh>
    <rPh sb="151" eb="153">
      <t>ゾウカ</t>
    </rPh>
    <rPh sb="155" eb="159">
      <t>ルイジダンタイ</t>
    </rPh>
    <rPh sb="159" eb="162">
      <t>ヘイキンチ</t>
    </rPh>
    <rPh sb="163" eb="165">
      <t>ドウヨウ</t>
    </rPh>
    <rPh sb="166" eb="168">
      <t>ジョウキョウ</t>
    </rPh>
    <rPh sb="175" eb="176">
      <t>ヒ</t>
    </rPh>
    <rPh sb="177" eb="178">
      <t>ツヅ</t>
    </rPh>
    <rPh sb="179" eb="183">
      <t>ケイエイセンリャク</t>
    </rPh>
    <rPh sb="184" eb="185">
      <t>モト</t>
    </rPh>
    <rPh sb="187" eb="190">
      <t>キギョウサイ</t>
    </rPh>
    <rPh sb="190" eb="192">
      <t>ザンダカ</t>
    </rPh>
    <rPh sb="193" eb="195">
      <t>ゲンショウ</t>
    </rPh>
    <rPh sb="196" eb="197">
      <t>ツト</t>
    </rPh>
    <rPh sb="203" eb="205">
      <t>リョウキン</t>
    </rPh>
    <rPh sb="205" eb="207">
      <t>カイシュウ</t>
    </rPh>
    <rPh sb="207" eb="208">
      <t>リツ</t>
    </rPh>
    <rPh sb="209" eb="210">
      <t>サ</t>
    </rPh>
    <rPh sb="210" eb="211">
      <t>ヒョウ</t>
    </rPh>
    <rPh sb="217" eb="221">
      <t>キホンリョウキン</t>
    </rPh>
    <rPh sb="222" eb="224">
      <t>ゲンメン</t>
    </rPh>
    <rPh sb="225" eb="227">
      <t>ジッシ</t>
    </rPh>
    <rPh sb="239" eb="241">
      <t>イカ</t>
    </rPh>
    <rPh sb="247" eb="251">
      <t>リョウキンゲンメン</t>
    </rPh>
    <rPh sb="251" eb="252">
      <t>ガク</t>
    </rPh>
    <rPh sb="253" eb="254">
      <t>フク</t>
    </rPh>
    <rPh sb="256" eb="259">
      <t>ジッシツチ</t>
    </rPh>
    <rPh sb="272" eb="274">
      <t>イジョウ</t>
    </rPh>
    <rPh sb="284" eb="286">
      <t>キュウスイ</t>
    </rPh>
    <rPh sb="286" eb="288">
      <t>ゲンカ</t>
    </rPh>
    <rPh sb="289" eb="290">
      <t>サ</t>
    </rPh>
    <rPh sb="290" eb="291">
      <t>ヒョウ</t>
    </rPh>
    <rPh sb="297" eb="299">
      <t>ルイジ</t>
    </rPh>
    <rPh sb="299" eb="301">
      <t>ダンタイ</t>
    </rPh>
    <rPh sb="301" eb="304">
      <t>ヘイキンチ</t>
    </rPh>
    <rPh sb="305" eb="307">
      <t>オオハバ</t>
    </rPh>
    <rPh sb="308" eb="310">
      <t>シタマワ</t>
    </rPh>
    <rPh sb="315" eb="317">
      <t>ユウシュウ</t>
    </rPh>
    <rPh sb="317" eb="319">
      <t>スイリョウ</t>
    </rPh>
    <rPh sb="325" eb="327">
      <t>ヒヨウ</t>
    </rPh>
    <rPh sb="328" eb="331">
      <t>ヒカクテキ</t>
    </rPh>
    <rPh sb="331" eb="332">
      <t>ヒク</t>
    </rPh>
    <rPh sb="333" eb="334">
      <t>オサ</t>
    </rPh>
    <rPh sb="344" eb="346">
      <t>シセツ</t>
    </rPh>
    <rPh sb="346" eb="349">
      <t>リヨウリツ</t>
    </rPh>
    <rPh sb="350" eb="351">
      <t>サ</t>
    </rPh>
    <rPh sb="351" eb="352">
      <t>ヒョウ</t>
    </rPh>
    <rPh sb="358" eb="360">
      <t>コンゴ</t>
    </rPh>
    <rPh sb="362" eb="364">
      <t>ジンコウ</t>
    </rPh>
    <rPh sb="364" eb="366">
      <t>ゲンショウ</t>
    </rPh>
    <rPh sb="367" eb="369">
      <t>ミス</t>
    </rPh>
    <rPh sb="371" eb="373">
      <t>シセツ</t>
    </rPh>
    <rPh sb="374" eb="377">
      <t>トウハイゴウ</t>
    </rPh>
    <rPh sb="386" eb="387">
      <t>トウ</t>
    </rPh>
    <rPh sb="388" eb="390">
      <t>ケントウ</t>
    </rPh>
    <rPh sb="398" eb="401">
      <t>ユウシュウリツ</t>
    </rPh>
    <rPh sb="402" eb="403">
      <t>サ</t>
    </rPh>
    <rPh sb="403" eb="404">
      <t>ヒョウ</t>
    </rPh>
    <rPh sb="410" eb="412">
      <t>ルイジ</t>
    </rPh>
    <rPh sb="412" eb="414">
      <t>ダンタイ</t>
    </rPh>
    <rPh sb="414" eb="417">
      <t>ヘイキンチ</t>
    </rPh>
    <rPh sb="418" eb="420">
      <t>オオハバ</t>
    </rPh>
    <rPh sb="421" eb="423">
      <t>シタマワ</t>
    </rPh>
    <rPh sb="430" eb="433">
      <t>ケイカクテキ</t>
    </rPh>
    <rPh sb="434" eb="436">
      <t>カンロ</t>
    </rPh>
    <rPh sb="436" eb="438">
      <t>コウシン</t>
    </rPh>
    <rPh sb="443" eb="444">
      <t>トウ</t>
    </rPh>
    <rPh sb="448" eb="449">
      <t>コウ</t>
    </rPh>
    <rPh sb="451" eb="454">
      <t>ユウシュウリツ</t>
    </rPh>
    <rPh sb="455" eb="457">
      <t>コウジョウ</t>
    </rPh>
    <rPh sb="458" eb="460">
      <t>メザ</t>
    </rPh>
    <rPh sb="461" eb="463">
      <t>ヒツヨウ</t>
    </rPh>
    <phoneticPr fontId="4"/>
  </si>
  <si>
    <t>　経営の健全性・効率性については、類似団体より比較的高い水準となっているものの、水道料金収入減少や物価高騰等の影響による施設管理費の増加により財政状況は厳しくなりつつある状況である。
　また、施設利用率は高いが有収率が低く、収益につながらない状況になっているため、計画的な管路更新や漏水調査等の対策を講じ、有収率の向上を目指す必要がある。
　今後も、経営の健全性・効率性をさらに追及し、新水道ビジョンや経営戦略に基づき、計画的に水道事業を推進する。</t>
    <rPh sb="1" eb="3">
      <t>ケイエイ</t>
    </rPh>
    <rPh sb="4" eb="7">
      <t>ケンゼンセイ</t>
    </rPh>
    <rPh sb="8" eb="11">
      <t>コウリツセイ</t>
    </rPh>
    <rPh sb="17" eb="19">
      <t>ルイジ</t>
    </rPh>
    <rPh sb="19" eb="21">
      <t>ダンタイ</t>
    </rPh>
    <rPh sb="23" eb="26">
      <t>ヒカクテキ</t>
    </rPh>
    <rPh sb="26" eb="27">
      <t>タカ</t>
    </rPh>
    <rPh sb="28" eb="30">
      <t>スイジュン</t>
    </rPh>
    <rPh sb="40" eb="44">
      <t>スイドウリョウキン</t>
    </rPh>
    <rPh sb="44" eb="46">
      <t>シュウニュウ</t>
    </rPh>
    <rPh sb="46" eb="48">
      <t>ゲンショウ</t>
    </rPh>
    <rPh sb="49" eb="53">
      <t>ブッカコウトウ</t>
    </rPh>
    <rPh sb="53" eb="54">
      <t>トウ</t>
    </rPh>
    <rPh sb="55" eb="57">
      <t>エイキョウ</t>
    </rPh>
    <rPh sb="66" eb="68">
      <t>ゾウカ</t>
    </rPh>
    <rPh sb="71" eb="73">
      <t>ザイセイ</t>
    </rPh>
    <rPh sb="73" eb="75">
      <t>ジョウキョウ</t>
    </rPh>
    <rPh sb="76" eb="77">
      <t>キビ</t>
    </rPh>
    <rPh sb="85" eb="87">
      <t>ジョウキョウ</t>
    </rPh>
    <rPh sb="96" eb="98">
      <t>シセツ</t>
    </rPh>
    <rPh sb="98" eb="101">
      <t>リヨウリツ</t>
    </rPh>
    <rPh sb="102" eb="103">
      <t>タカ</t>
    </rPh>
    <rPh sb="105" eb="108">
      <t>ユウシュウリツ</t>
    </rPh>
    <rPh sb="112" eb="114">
      <t>シュウエキ</t>
    </rPh>
    <rPh sb="121" eb="123">
      <t>ジョウキョウ</t>
    </rPh>
    <rPh sb="141" eb="143">
      <t>ロウスイ</t>
    </rPh>
    <rPh sb="143" eb="145">
      <t>チョウサ</t>
    </rPh>
    <rPh sb="145" eb="146">
      <t>トウ</t>
    </rPh>
    <rPh sb="147" eb="149">
      <t>タイサク</t>
    </rPh>
    <rPh sb="150" eb="151">
      <t>コウ</t>
    </rPh>
    <rPh sb="153" eb="156">
      <t>ユウシュウリツ</t>
    </rPh>
    <rPh sb="157" eb="159">
      <t>コウジョウ</t>
    </rPh>
    <rPh sb="160" eb="162">
      <t>メザ</t>
    </rPh>
    <rPh sb="163" eb="165">
      <t>ヒツヨウ</t>
    </rPh>
    <rPh sb="171" eb="173">
      <t>コンゴ</t>
    </rPh>
    <rPh sb="175" eb="177">
      <t>ケイエイ</t>
    </rPh>
    <rPh sb="178" eb="181">
      <t>ケンゼンセイ</t>
    </rPh>
    <rPh sb="182" eb="185">
      <t>コウリツセイ</t>
    </rPh>
    <rPh sb="189" eb="191">
      <t>ツイキュウ</t>
    </rPh>
    <rPh sb="193" eb="194">
      <t>シン</t>
    </rPh>
    <rPh sb="194" eb="196">
      <t>スイドウ</t>
    </rPh>
    <rPh sb="201" eb="203">
      <t>ケイエイ</t>
    </rPh>
    <rPh sb="203" eb="205">
      <t>センリャク</t>
    </rPh>
    <rPh sb="206" eb="207">
      <t>モト</t>
    </rPh>
    <rPh sb="210" eb="213">
      <t>ケイカクテキ</t>
    </rPh>
    <rPh sb="214" eb="216">
      <t>スイドウ</t>
    </rPh>
    <rPh sb="216" eb="218">
      <t>ジギョウ</t>
    </rPh>
    <rPh sb="219" eb="221">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</si>
</sst>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0.33</c:v>
                </c:pt>
                <c:pt idx="1">
                  <c:v>1.27</c:v>
                </c:pt>
                <c:pt idx="2">
                  <c:v>1.36</c:v>
                </c:pt>
                <c:pt idx="3">
                  <c:v>1.43</c:v>
                </c:pt>
                <c:pt idx="4">
                  <c:v>1.36</c:v>
                </c:pt>
              </c:numCache>
            </c:numRef>
          </c:val>
          <c:extLst>
            <c:ext xmlns:c16="http://schemas.microsoft.com/office/drawing/2014/chart" uri="{C3380CC4-5D6E-409C-BE32-E72D297353CC}">
              <c16:uniqueId val="{00000000-01AD-4C31-8E2A-46B2BB519E6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01AD-4C31-8E2A-46B2BB519E6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78.67</c:v>
                </c:pt>
                <c:pt idx="1">
                  <c:v>77.87</c:v>
                </c:pt>
                <c:pt idx="2">
                  <c:v>85.25</c:v>
                </c:pt>
                <c:pt idx="3">
                  <c:v>84.78</c:v>
                </c:pt>
                <c:pt idx="4">
                  <c:v>83.16</c:v>
                </c:pt>
              </c:numCache>
            </c:numRef>
          </c:val>
          <c:extLst>
            <c:ext xmlns:c16="http://schemas.microsoft.com/office/drawing/2014/chart" uri="{C3380CC4-5D6E-409C-BE32-E72D297353CC}">
              <c16:uniqueId val="{00000000-BC76-4460-A704-6330B123ACD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BC76-4460-A704-6330B123ACD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81.41</c:v>
                </c:pt>
                <c:pt idx="1">
                  <c:v>81.760000000000005</c:v>
                </c:pt>
                <c:pt idx="2">
                  <c:v>77.16</c:v>
                </c:pt>
                <c:pt idx="3">
                  <c:v>77.05</c:v>
                </c:pt>
                <c:pt idx="4">
                  <c:v>77.28</c:v>
                </c:pt>
              </c:numCache>
            </c:numRef>
          </c:val>
          <c:extLst>
            <c:ext xmlns:c16="http://schemas.microsoft.com/office/drawing/2014/chart" uri="{C3380CC4-5D6E-409C-BE32-E72D297353CC}">
              <c16:uniqueId val="{00000000-4983-4087-BAAB-0F606D74458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4983-4087-BAAB-0F606D74458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119.65</c:v>
                </c:pt>
                <c:pt idx="1">
                  <c:v>121.77</c:v>
                </c:pt>
                <c:pt idx="2">
                  <c:v>127.47</c:v>
                </c:pt>
                <c:pt idx="3">
                  <c:v>122.52</c:v>
                </c:pt>
                <c:pt idx="4">
                  <c:v>113.23</c:v>
                </c:pt>
              </c:numCache>
            </c:numRef>
          </c:val>
          <c:extLst>
            <c:ext xmlns:c16="http://schemas.microsoft.com/office/drawing/2014/chart" uri="{C3380CC4-5D6E-409C-BE32-E72D297353CC}">
              <c16:uniqueId val="{00000000-FB8C-4573-9727-6CB44F62551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FB8C-4573-9727-6CB44F62551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41.73</c:v>
                </c:pt>
                <c:pt idx="1">
                  <c:v>43.06</c:v>
                </c:pt>
                <c:pt idx="2">
                  <c:v>43.77</c:v>
                </c:pt>
                <c:pt idx="3">
                  <c:v>44.51</c:v>
                </c:pt>
                <c:pt idx="4">
                  <c:v>45.6</c:v>
                </c:pt>
              </c:numCache>
            </c:numRef>
          </c:val>
          <c:extLst>
            <c:ext xmlns:c16="http://schemas.microsoft.com/office/drawing/2014/chart" uri="{C3380CC4-5D6E-409C-BE32-E72D297353CC}">
              <c16:uniqueId val="{00000000-B642-4922-9F6C-23564DC320B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B642-4922-9F6C-23564DC320B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2.93</c:v>
                </c:pt>
                <c:pt idx="1">
                  <c:v>2.92</c:v>
                </c:pt>
                <c:pt idx="2">
                  <c:v>2.75</c:v>
                </c:pt>
                <c:pt idx="3">
                  <c:v>3.34</c:v>
                </c:pt>
                <c:pt idx="4">
                  <c:v>3.52</c:v>
                </c:pt>
              </c:numCache>
            </c:numRef>
          </c:val>
          <c:extLst>
            <c:ext xmlns:c16="http://schemas.microsoft.com/office/drawing/2014/chart" uri="{C3380CC4-5D6E-409C-BE32-E72D297353CC}">
              <c16:uniqueId val="{00000000-D852-488F-85F7-CF885566183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D852-488F-85F7-CF885566183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B0-42EB-B44A-6B75449CF90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FDB0-42EB-B44A-6B75449CF90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254.94</c:v>
                </c:pt>
                <c:pt idx="1">
                  <c:v>264.87</c:v>
                </c:pt>
                <c:pt idx="2">
                  <c:v>242.45</c:v>
                </c:pt>
                <c:pt idx="3">
                  <c:v>223.94</c:v>
                </c:pt>
                <c:pt idx="4">
                  <c:v>209.2</c:v>
                </c:pt>
              </c:numCache>
            </c:numRef>
          </c:val>
          <c:extLst>
            <c:ext xmlns:c16="http://schemas.microsoft.com/office/drawing/2014/chart" uri="{C3380CC4-5D6E-409C-BE32-E72D297353CC}">
              <c16:uniqueId val="{00000000-D578-4AD9-A3C9-403E82211BD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D578-4AD9-A3C9-403E82211BD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321.5</c:v>
                </c:pt>
                <c:pt idx="1">
                  <c:v>310.48</c:v>
                </c:pt>
                <c:pt idx="2">
                  <c:v>319.63</c:v>
                </c:pt>
                <c:pt idx="3">
                  <c:v>281.64</c:v>
                </c:pt>
                <c:pt idx="4">
                  <c:v>307.39</c:v>
                </c:pt>
              </c:numCache>
            </c:numRef>
          </c:val>
          <c:extLst>
            <c:ext xmlns:c16="http://schemas.microsoft.com/office/drawing/2014/chart" uri="{C3380CC4-5D6E-409C-BE32-E72D297353CC}">
              <c16:uniqueId val="{00000000-D329-4898-8FE5-53390AC482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D329-4898-8FE5-53390AC482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113.77</c:v>
                </c:pt>
                <c:pt idx="1">
                  <c:v>116.39</c:v>
                </c:pt>
                <c:pt idx="2">
                  <c:v>107.32</c:v>
                </c:pt>
                <c:pt idx="3">
                  <c:v>116.57</c:v>
                </c:pt>
                <c:pt idx="4">
                  <c:v>93.37</c:v>
                </c:pt>
              </c:numCache>
            </c:numRef>
          </c:val>
          <c:extLst>
            <c:ext xmlns:c16="http://schemas.microsoft.com/office/drawing/2014/chart" uri="{C3380CC4-5D6E-409C-BE32-E72D297353CC}">
              <c16:uniqueId val="{00000000-80E2-4C78-88B6-F23058EE28A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80E2-4C78-88B6-F23058EE28A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115.76</c:v>
                </c:pt>
                <c:pt idx="1">
                  <c:v>113.26</c:v>
                </c:pt>
                <c:pt idx="2">
                  <c:v>110.72</c:v>
                </c:pt>
                <c:pt idx="3">
                  <c:v>113.16</c:v>
                </c:pt>
                <c:pt idx="4">
                  <c:v>127.82</c:v>
                </c:pt>
              </c:numCache>
            </c:numRef>
          </c:val>
          <c:extLst>
            <c:ext xmlns:c16="http://schemas.microsoft.com/office/drawing/2014/chart" uri="{C3380CC4-5D6E-409C-BE32-E72D297353CC}">
              <c16:uniqueId val="{00000000-1297-43B0-8D39-7CF09AD9E8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1297-43B0-8D39-7CF09AD9E8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下野市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60140</v>
      </c>
      <c r="AM8" s="66"/>
      <c r="AN8" s="66"/>
      <c r="AO8" s="66"/>
      <c r="AP8" s="66"/>
      <c r="AQ8" s="66"/>
      <c r="AR8" s="66"/>
      <c r="AS8" s="66"/>
      <c r="AT8" s="37">
        <f>データ!$S$6</f>
        <v>74.59</v>
      </c>
      <c r="AU8" s="38"/>
      <c r="AV8" s="38"/>
      <c r="AW8" s="38"/>
      <c r="AX8" s="38"/>
      <c r="AY8" s="38"/>
      <c r="AZ8" s="38"/>
      <c r="BA8" s="38"/>
      <c r="BB8" s="55">
        <f>データ!$T$6</f>
        <v>806.27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83.6</v>
      </c>
      <c r="J10" s="38"/>
      <c r="K10" s="38"/>
      <c r="L10" s="38"/>
      <c r="M10" s="38"/>
      <c r="N10" s="38"/>
      <c r="O10" s="65"/>
      <c r="P10" s="55">
        <f>データ!$P$6</f>
        <v>97.26</v>
      </c>
      <c r="Q10" s="55"/>
      <c r="R10" s="55"/>
      <c r="S10" s="55"/>
      <c r="T10" s="55"/>
      <c r="U10" s="55"/>
      <c r="V10" s="55"/>
      <c r="W10" s="66">
        <f>データ!$Q$6</f>
        <v>2585</v>
      </c>
      <c r="X10" s="66"/>
      <c r="Y10" s="66"/>
      <c r="Z10" s="66"/>
      <c r="AA10" s="66"/>
      <c r="AB10" s="66"/>
      <c r="AC10" s="66"/>
      <c r="AD10" s="2"/>
      <c r="AE10" s="2"/>
      <c r="AF10" s="2"/>
      <c r="AG10" s="2"/>
      <c r="AH10" s="2"/>
      <c r="AI10" s="2"/>
      <c r="AJ10" s="2"/>
      <c r="AK10" s="2"/>
      <c r="AL10" s="66">
        <f>データ!$U$6</f>
        <v>58104</v>
      </c>
      <c r="AM10" s="66"/>
      <c r="AN10" s="66"/>
      <c r="AO10" s="66"/>
      <c r="AP10" s="66"/>
      <c r="AQ10" s="66"/>
      <c r="AR10" s="66"/>
      <c r="AS10" s="66"/>
      <c r="AT10" s="37">
        <f>データ!$V$6</f>
        <v>71.88</v>
      </c>
      <c r="AU10" s="38"/>
      <c r="AV10" s="38"/>
      <c r="AW10" s="38"/>
      <c r="AX10" s="38"/>
      <c r="AY10" s="38"/>
      <c r="AZ10" s="38"/>
      <c r="BA10" s="38"/>
      <c r="BB10" s="55">
        <f>データ!$W$6</f>
        <v>808.35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FQ+8KlxJWol4c0Q02UUUAYcQ4YqfQop42oVZgH/w+IFrlapx3CeXm9GTQX0S3uu2P2wi/FbmtrwCphPwuL3Ag==" saltValue="zGd+igO6nkkdazjsM/mX3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92169</v>
      </c>
      <c r="D6" s="20">
        <f t="shared" si="3"/>
        <v>46</v>
      </c>
      <c r="E6" s="20">
        <f t="shared" si="3"/>
        <v>1</v>
      </c>
      <c r="F6" s="20">
        <f t="shared" si="3"/>
        <v>0</v>
      </c>
      <c r="G6" s="20">
        <f t="shared" si="3"/>
        <v>1</v>
      </c>
      <c r="H6" s="20" t="str">
        <f t="shared" si="3"/>
        <v>栃木県　下野市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83.6</v>
      </c>
      <c r="P6" s="21">
        <f t="shared" si="3"/>
        <v>97.26</v>
      </c>
      <c r="Q6" s="21">
        <f t="shared" si="3"/>
        <v>2585</v>
      </c>
      <c r="R6" s="21">
        <f t="shared" si="3"/>
        <v>60140</v>
      </c>
      <c r="S6" s="21">
        <f t="shared" si="3"/>
        <v>74.59</v>
      </c>
      <c r="T6" s="21">
        <f t="shared" si="3"/>
        <v>806.27</v>
      </c>
      <c r="U6" s="21">
        <f t="shared" si="3"/>
        <v>58104</v>
      </c>
      <c r="V6" s="21">
        <f t="shared" si="3"/>
        <v>71.88</v>
      </c>
      <c r="W6" s="21">
        <f t="shared" si="3"/>
        <v>808.35</v>
      </c>
      <c r="X6" s="22">
        <f>IF(X7="",NA(),X7)</f>
        <v>119.65</v>
      </c>
      <c r="Y6" s="22">
        <f t="shared" ref="Y6:AG6" si="4">IF(Y7="",NA(),Y7)</f>
        <v>121.77</v>
      </c>
      <c r="Z6" s="22">
        <f t="shared" si="4"/>
        <v>127.47</v>
      </c>
      <c r="AA6" s="22">
        <f t="shared" si="4"/>
        <v>122.52</v>
      </c>
      <c r="AB6" s="22">
        <f t="shared" si="4"/>
        <v>113.23</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254.94</v>
      </c>
      <c r="AU6" s="22">
        <f t="shared" ref="AU6:BC6" si="6">IF(AU7="",NA(),AU7)</f>
        <v>264.87</v>
      </c>
      <c r="AV6" s="22">
        <f t="shared" si="6"/>
        <v>242.45</v>
      </c>
      <c r="AW6" s="22">
        <f t="shared" si="6"/>
        <v>223.94</v>
      </c>
      <c r="AX6" s="22">
        <f t="shared" si="6"/>
        <v>209.2</v>
      </c>
      <c r="AY6" s="22">
        <f t="shared" si="6"/>
        <v>349.83</v>
      </c>
      <c r="AZ6" s="22">
        <f t="shared" si="6"/>
        <v>360.86</v>
      </c>
      <c r="BA6" s="22">
        <f t="shared" si="6"/>
        <v>350.79</v>
      </c>
      <c r="BB6" s="22">
        <f t="shared" si="6"/>
        <v>354.57</v>
      </c>
      <c r="BC6" s="22">
        <f t="shared" si="6"/>
        <v>357.74</v>
      </c>
      <c r="BD6" s="21" t="str">
        <f>IF(BD7="","",IF(BD7="-","【-】","【"&amp;SUBSTITUTE(TEXT(BD7,"#,##0.00"),"-","△")&amp;"】"))</f>
        <v>【252.29】</v>
      </c>
      <c r="BE6" s="22">
        <f>IF(BE7="",NA(),BE7)</f>
        <v>321.5</v>
      </c>
      <c r="BF6" s="22">
        <f t="shared" ref="BF6:BN6" si="7">IF(BF7="",NA(),BF7)</f>
        <v>310.48</v>
      </c>
      <c r="BG6" s="22">
        <f t="shared" si="7"/>
        <v>319.63</v>
      </c>
      <c r="BH6" s="22">
        <f t="shared" si="7"/>
        <v>281.64</v>
      </c>
      <c r="BI6" s="22">
        <f t="shared" si="7"/>
        <v>307.39</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113.77</v>
      </c>
      <c r="BQ6" s="22">
        <f t="shared" ref="BQ6:BY6" si="8">IF(BQ7="",NA(),BQ7)</f>
        <v>116.39</v>
      </c>
      <c r="BR6" s="22">
        <f t="shared" si="8"/>
        <v>107.32</v>
      </c>
      <c r="BS6" s="22">
        <f t="shared" si="8"/>
        <v>116.57</v>
      </c>
      <c r="BT6" s="22">
        <f t="shared" si="8"/>
        <v>93.37</v>
      </c>
      <c r="BU6" s="22">
        <f t="shared" si="8"/>
        <v>103.54</v>
      </c>
      <c r="BV6" s="22">
        <f t="shared" si="8"/>
        <v>103.32</v>
      </c>
      <c r="BW6" s="22">
        <f t="shared" si="8"/>
        <v>100.85</v>
      </c>
      <c r="BX6" s="22">
        <f t="shared" si="8"/>
        <v>103.79</v>
      </c>
      <c r="BY6" s="22">
        <f t="shared" si="8"/>
        <v>98.3</v>
      </c>
      <c r="BZ6" s="21" t="str">
        <f>IF(BZ7="","",IF(BZ7="-","【-】","【"&amp;SUBSTITUTE(TEXT(BZ7,"#,##0.00"),"-","△")&amp;"】"))</f>
        <v>【97.47】</v>
      </c>
      <c r="CA6" s="22">
        <f>IF(CA7="",NA(),CA7)</f>
        <v>115.76</v>
      </c>
      <c r="CB6" s="22">
        <f t="shared" ref="CB6:CJ6" si="9">IF(CB7="",NA(),CB7)</f>
        <v>113.26</v>
      </c>
      <c r="CC6" s="22">
        <f t="shared" si="9"/>
        <v>110.72</v>
      </c>
      <c r="CD6" s="22">
        <f t="shared" si="9"/>
        <v>113.16</v>
      </c>
      <c r="CE6" s="22">
        <f t="shared" si="9"/>
        <v>127.82</v>
      </c>
      <c r="CF6" s="22">
        <f t="shared" si="9"/>
        <v>167.46</v>
      </c>
      <c r="CG6" s="22">
        <f t="shared" si="9"/>
        <v>168.56</v>
      </c>
      <c r="CH6" s="22">
        <f t="shared" si="9"/>
        <v>167.1</v>
      </c>
      <c r="CI6" s="22">
        <f t="shared" si="9"/>
        <v>167.86</v>
      </c>
      <c r="CJ6" s="22">
        <f t="shared" si="9"/>
        <v>173.68</v>
      </c>
      <c r="CK6" s="21" t="str">
        <f>IF(CK7="","",IF(CK7="-","【-】","【"&amp;SUBSTITUTE(TEXT(CK7,"#,##0.00"),"-","△")&amp;"】"))</f>
        <v>【174.75】</v>
      </c>
      <c r="CL6" s="22">
        <f>IF(CL7="",NA(),CL7)</f>
        <v>78.67</v>
      </c>
      <c r="CM6" s="22">
        <f t="shared" ref="CM6:CU6" si="10">IF(CM7="",NA(),CM7)</f>
        <v>77.87</v>
      </c>
      <c r="CN6" s="22">
        <f t="shared" si="10"/>
        <v>85.25</v>
      </c>
      <c r="CO6" s="22">
        <f t="shared" si="10"/>
        <v>84.78</v>
      </c>
      <c r="CP6" s="22">
        <f t="shared" si="10"/>
        <v>83.16</v>
      </c>
      <c r="CQ6" s="22">
        <f t="shared" si="10"/>
        <v>59.46</v>
      </c>
      <c r="CR6" s="22">
        <f t="shared" si="10"/>
        <v>59.51</v>
      </c>
      <c r="CS6" s="22">
        <f t="shared" si="10"/>
        <v>59.91</v>
      </c>
      <c r="CT6" s="22">
        <f t="shared" si="10"/>
        <v>59.4</v>
      </c>
      <c r="CU6" s="22">
        <f t="shared" si="10"/>
        <v>59.24</v>
      </c>
      <c r="CV6" s="21" t="str">
        <f>IF(CV7="","",IF(CV7="-","【-】","【"&amp;SUBSTITUTE(TEXT(CV7,"#,##0.00"),"-","△")&amp;"】"))</f>
        <v>【59.97】</v>
      </c>
      <c r="CW6" s="22">
        <f>IF(CW7="",NA(),CW7)</f>
        <v>81.41</v>
      </c>
      <c r="CX6" s="22">
        <f t="shared" ref="CX6:DF6" si="11">IF(CX7="",NA(),CX7)</f>
        <v>81.760000000000005</v>
      </c>
      <c r="CY6" s="22">
        <f t="shared" si="11"/>
        <v>77.16</v>
      </c>
      <c r="CZ6" s="22">
        <f t="shared" si="11"/>
        <v>77.05</v>
      </c>
      <c r="DA6" s="22">
        <f t="shared" si="11"/>
        <v>77.28</v>
      </c>
      <c r="DB6" s="22">
        <f t="shared" si="11"/>
        <v>87.41</v>
      </c>
      <c r="DC6" s="22">
        <f t="shared" si="11"/>
        <v>87.08</v>
      </c>
      <c r="DD6" s="22">
        <f t="shared" si="11"/>
        <v>87.26</v>
      </c>
      <c r="DE6" s="22">
        <f t="shared" si="11"/>
        <v>87.57</v>
      </c>
      <c r="DF6" s="22">
        <f t="shared" si="11"/>
        <v>87.26</v>
      </c>
      <c r="DG6" s="21" t="str">
        <f>IF(DG7="","",IF(DG7="-","【-】","【"&amp;SUBSTITUTE(TEXT(DG7,"#,##0.00"),"-","△")&amp;"】"))</f>
        <v>【89.76】</v>
      </c>
      <c r="DH6" s="22">
        <f>IF(DH7="",NA(),DH7)</f>
        <v>41.73</v>
      </c>
      <c r="DI6" s="22">
        <f t="shared" ref="DI6:DQ6" si="12">IF(DI7="",NA(),DI7)</f>
        <v>43.06</v>
      </c>
      <c r="DJ6" s="22">
        <f t="shared" si="12"/>
        <v>43.77</v>
      </c>
      <c r="DK6" s="22">
        <f t="shared" si="12"/>
        <v>44.51</v>
      </c>
      <c r="DL6" s="22">
        <f t="shared" si="12"/>
        <v>45.6</v>
      </c>
      <c r="DM6" s="22">
        <f t="shared" si="12"/>
        <v>47.62</v>
      </c>
      <c r="DN6" s="22">
        <f t="shared" si="12"/>
        <v>48.55</v>
      </c>
      <c r="DO6" s="22">
        <f t="shared" si="12"/>
        <v>49.2</v>
      </c>
      <c r="DP6" s="22">
        <f t="shared" si="12"/>
        <v>50.01</v>
      </c>
      <c r="DQ6" s="22">
        <f t="shared" si="12"/>
        <v>50.99</v>
      </c>
      <c r="DR6" s="21" t="str">
        <f>IF(DR7="","",IF(DR7="-","【-】","【"&amp;SUBSTITUTE(TEXT(DR7,"#,##0.00"),"-","△")&amp;"】"))</f>
        <v>【51.51】</v>
      </c>
      <c r="DS6" s="22">
        <f>IF(DS7="",NA(),DS7)</f>
        <v>2.93</v>
      </c>
      <c r="DT6" s="22">
        <f t="shared" ref="DT6:EB6" si="13">IF(DT7="",NA(),DT7)</f>
        <v>2.92</v>
      </c>
      <c r="DU6" s="22">
        <f t="shared" si="13"/>
        <v>2.75</v>
      </c>
      <c r="DV6" s="22">
        <f t="shared" si="13"/>
        <v>3.34</v>
      </c>
      <c r="DW6" s="22">
        <f t="shared" si="13"/>
        <v>3.52</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0.33</v>
      </c>
      <c r="EE6" s="22">
        <f t="shared" ref="EE6:EM6" si="14">IF(EE7="",NA(),EE7)</f>
        <v>1.27</v>
      </c>
      <c r="EF6" s="22">
        <f t="shared" si="14"/>
        <v>1.36</v>
      </c>
      <c r="EG6" s="22">
        <f t="shared" si="14"/>
        <v>1.43</v>
      </c>
      <c r="EH6" s="22">
        <f t="shared" si="14"/>
        <v>1.36</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92169</v>
      </c>
      <c r="D7" s="24">
        <v>46</v>
      </c>
      <c r="E7" s="24">
        <v>1</v>
      </c>
      <c r="F7" s="24">
        <v>0</v>
      </c>
      <c r="G7" s="24">
        <v>1</v>
      </c>
      <c r="H7" s="24" t="s">
        <v>93</v>
      </c>
      <c r="I7" s="24" t="s">
        <v>94</v>
      </c>
      <c r="J7" s="24" t="s">
        <v>95</v>
      </c>
      <c r="K7" s="24" t="s">
        <v>96</v>
      </c>
      <c r="L7" s="24" t="s">
        <v>97</v>
      </c>
      <c r="M7" s="24" t="s">
        <v>98</v>
      </c>
      <c r="N7" s="25" t="s">
        <v>99</v>
      </c>
      <c r="O7" s="25">
        <v>83.6</v>
      </c>
      <c r="P7" s="25">
        <v>97.26</v>
      </c>
      <c r="Q7" s="25">
        <v>2585</v>
      </c>
      <c r="R7" s="25">
        <v>60140</v>
      </c>
      <c r="S7" s="25">
        <v>74.59</v>
      </c>
      <c r="T7" s="25">
        <v>806.27</v>
      </c>
      <c r="U7" s="25">
        <v>58104</v>
      </c>
      <c r="V7" s="25">
        <v>71.88</v>
      </c>
      <c r="W7" s="25">
        <v>808.35</v>
      </c>
      <c r="X7" s="25">
        <v>119.65</v>
      </c>
      <c r="Y7" s="25">
        <v>121.77</v>
      </c>
      <c r="Z7" s="25">
        <v>127.47</v>
      </c>
      <c r="AA7" s="25">
        <v>122.52</v>
      </c>
      <c r="AB7" s="25">
        <v>113.23</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254.94</v>
      </c>
      <c r="AU7" s="25">
        <v>264.87</v>
      </c>
      <c r="AV7" s="25">
        <v>242.45</v>
      </c>
      <c r="AW7" s="25">
        <v>223.94</v>
      </c>
      <c r="AX7" s="25">
        <v>209.2</v>
      </c>
      <c r="AY7" s="25">
        <v>349.83</v>
      </c>
      <c r="AZ7" s="25">
        <v>360.86</v>
      </c>
      <c r="BA7" s="25">
        <v>350.79</v>
      </c>
      <c r="BB7" s="25">
        <v>354.57</v>
      </c>
      <c r="BC7" s="25">
        <v>357.74</v>
      </c>
      <c r="BD7" s="25">
        <v>252.29</v>
      </c>
      <c r="BE7" s="25">
        <v>321.5</v>
      </c>
      <c r="BF7" s="25">
        <v>310.48</v>
      </c>
      <c r="BG7" s="25">
        <v>319.63</v>
      </c>
      <c r="BH7" s="25">
        <v>281.64</v>
      </c>
      <c r="BI7" s="25">
        <v>307.39</v>
      </c>
      <c r="BJ7" s="25">
        <v>314.87</v>
      </c>
      <c r="BK7" s="25">
        <v>309.27999999999997</v>
      </c>
      <c r="BL7" s="25">
        <v>322.92</v>
      </c>
      <c r="BM7" s="25">
        <v>303.45999999999998</v>
      </c>
      <c r="BN7" s="25">
        <v>307.27999999999997</v>
      </c>
      <c r="BO7" s="25">
        <v>268.07</v>
      </c>
      <c r="BP7" s="25">
        <v>113.77</v>
      </c>
      <c r="BQ7" s="25">
        <v>116.39</v>
      </c>
      <c r="BR7" s="25">
        <v>107.32</v>
      </c>
      <c r="BS7" s="25">
        <v>116.57</v>
      </c>
      <c r="BT7" s="25">
        <v>93.37</v>
      </c>
      <c r="BU7" s="25">
        <v>103.54</v>
      </c>
      <c r="BV7" s="25">
        <v>103.32</v>
      </c>
      <c r="BW7" s="25">
        <v>100.85</v>
      </c>
      <c r="BX7" s="25">
        <v>103.79</v>
      </c>
      <c r="BY7" s="25">
        <v>98.3</v>
      </c>
      <c r="BZ7" s="25">
        <v>97.47</v>
      </c>
      <c r="CA7" s="25">
        <v>115.76</v>
      </c>
      <c r="CB7" s="25">
        <v>113.26</v>
      </c>
      <c r="CC7" s="25">
        <v>110.72</v>
      </c>
      <c r="CD7" s="25">
        <v>113.16</v>
      </c>
      <c r="CE7" s="25">
        <v>127.82</v>
      </c>
      <c r="CF7" s="25">
        <v>167.46</v>
      </c>
      <c r="CG7" s="25">
        <v>168.56</v>
      </c>
      <c r="CH7" s="25">
        <v>167.1</v>
      </c>
      <c r="CI7" s="25">
        <v>167.86</v>
      </c>
      <c r="CJ7" s="25">
        <v>173.68</v>
      </c>
      <c r="CK7" s="25">
        <v>174.75</v>
      </c>
      <c r="CL7" s="25">
        <v>78.67</v>
      </c>
      <c r="CM7" s="25">
        <v>77.87</v>
      </c>
      <c r="CN7" s="25">
        <v>85.25</v>
      </c>
      <c r="CO7" s="25">
        <v>84.78</v>
      </c>
      <c r="CP7" s="25">
        <v>83.16</v>
      </c>
      <c r="CQ7" s="25">
        <v>59.46</v>
      </c>
      <c r="CR7" s="25">
        <v>59.51</v>
      </c>
      <c r="CS7" s="25">
        <v>59.91</v>
      </c>
      <c r="CT7" s="25">
        <v>59.4</v>
      </c>
      <c r="CU7" s="25">
        <v>59.24</v>
      </c>
      <c r="CV7" s="25">
        <v>59.97</v>
      </c>
      <c r="CW7" s="25">
        <v>81.41</v>
      </c>
      <c r="CX7" s="25">
        <v>81.760000000000005</v>
      </c>
      <c r="CY7" s="25">
        <v>77.16</v>
      </c>
      <c r="CZ7" s="25">
        <v>77.05</v>
      </c>
      <c r="DA7" s="25">
        <v>77.28</v>
      </c>
      <c r="DB7" s="25">
        <v>87.41</v>
      </c>
      <c r="DC7" s="25">
        <v>87.08</v>
      </c>
      <c r="DD7" s="25">
        <v>87.26</v>
      </c>
      <c r="DE7" s="25">
        <v>87.57</v>
      </c>
      <c r="DF7" s="25">
        <v>87.26</v>
      </c>
      <c r="DG7" s="25">
        <v>89.76</v>
      </c>
      <c r="DH7" s="25">
        <v>41.73</v>
      </c>
      <c r="DI7" s="25">
        <v>43.06</v>
      </c>
      <c r="DJ7" s="25">
        <v>43.77</v>
      </c>
      <c r="DK7" s="25">
        <v>44.51</v>
      </c>
      <c r="DL7" s="25">
        <v>45.6</v>
      </c>
      <c r="DM7" s="25">
        <v>47.62</v>
      </c>
      <c r="DN7" s="25">
        <v>48.55</v>
      </c>
      <c r="DO7" s="25">
        <v>49.2</v>
      </c>
      <c r="DP7" s="25">
        <v>50.01</v>
      </c>
      <c r="DQ7" s="25">
        <v>50.99</v>
      </c>
      <c r="DR7" s="25">
        <v>51.51</v>
      </c>
      <c r="DS7" s="25">
        <v>2.93</v>
      </c>
      <c r="DT7" s="25">
        <v>2.92</v>
      </c>
      <c r="DU7" s="25">
        <v>2.75</v>
      </c>
      <c r="DV7" s="25">
        <v>3.34</v>
      </c>
      <c r="DW7" s="25">
        <v>3.52</v>
      </c>
      <c r="DX7" s="25">
        <v>16.27</v>
      </c>
      <c r="DY7" s="25">
        <v>17.11</v>
      </c>
      <c r="DZ7" s="25">
        <v>18.329999999999998</v>
      </c>
      <c r="EA7" s="25">
        <v>20.27</v>
      </c>
      <c r="EB7" s="25">
        <v>21.69</v>
      </c>
      <c r="EC7" s="25">
        <v>23.75</v>
      </c>
      <c r="ED7" s="25">
        <v>0.33</v>
      </c>
      <c r="EE7" s="25">
        <v>1.27</v>
      </c>
      <c r="EF7" s="25">
        <v>1.36</v>
      </c>
      <c r="EG7" s="25">
        <v>1.43</v>
      </c>
      <c r="EH7" s="25">
        <v>1.36</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2024-01-23T04:49:41Z</cp:lastPrinted>
  <dcterms:created xsi:type="dcterms:W3CDTF">2023-12-05T00:50:33Z</dcterms:created>
  <dcterms:modified xsi:type="dcterms:W3CDTF">2024-02-03T07:17:14Z</dcterms:modified>
  <cp:category/>
</cp:coreProperties>
</file>