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sFlNvOEyuFZLu9AlfOrAKVw9oa9LiDJpQyjbEbhzdS1ceC138dDatG5T2efrodIbDbaKvAp5s+kS8BCtA3WfXg==" workbookSaltValue="2XHOUEVgRn86eKrlVQm1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<sst xmlns="http://schemas.openxmlformats.org/spreadsheetml/2006/main" count="233" uniqueCount="114">
  <si>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</si>
  <si>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</si>
  <si>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</si>
  <si>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</si>
  <si>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</si>
  <si>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</si>
  <si>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</si>
  <si>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</si>
  <si>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</si>
  <si>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</si>
  <si>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</si>
  <si>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</si>
  <si>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</si>
  <si>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</si>
  <si>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</si>
  <si>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</si>
  <si>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</si>
  <si>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</si>
  <si>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</si>
  <si>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</si>
  <si>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</si>
  <si>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</si>
  <si>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</si>
  <si>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</si>
  <si>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</si>
  <si>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</si>
  <si>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</si>
  <si>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</si>
  <si>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</si>
  <si>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</si>
  <si>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</si>
  <si>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</si>
  <si>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</si>
  <si>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</si>
  <si>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</si>
  <si>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</si>
  <si>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</si>
  <si>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</si>
  <si>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</si>
  <si>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</si>
  <si>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</si>
  <si>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</si>
  <si>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</si>
  <si>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</si>
  <si>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</si>
  <si>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</si>
  <si>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</si>
  <si>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</si>
  <si>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</si>
  <si>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</si>
  <si>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</si>
  <si>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</si>
  <si>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</si>
  <si>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</si>
  <si>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</si>
  <si>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</si>
  <si>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</si>
  <si>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</si>
  <si>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</si>
  <si>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</si>
  <si>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</si>
  <si>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</si>
  <si>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</si>
  <si>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</si>
  <si>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</si>
  <si>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</si>
  <si>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</si>
  <si>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</si>
  <si>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</si>
  <si>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</si>
  <si>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</si>
  <si>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</si>
  <si>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</si>
  <si>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</si>
  <si>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</si>
  <si>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</si>
  <si>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</si>
  <si>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</si>
  <si>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</si>
  <si>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</si>
  <si>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</si>
  <si>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</si>
  <si>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</si>
  <si>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</si>
  <si>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</si>
  <si>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</si>
  <si>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</si>
  <si>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</si>
  <si>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</si>
  <si>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</si>
  <si>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</si>
  <si>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</si>
  <si>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</si>
  <si>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</si>
  <si>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</si>
  <si>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</si>
  <si>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</si>
  <si>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</si>
  <si>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</si>
  <si>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</si>
  <si>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</si>
  <si>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</si>
  <si>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</si>
  <si>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</si>
  <si>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</si>
  <si>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</si>
  <si>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</si>
  <si>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</si>
  <si>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</si>
  <si>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</si>
  <si>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</si>
  <si>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H10年度から供用開始しており、現在までのところ更新・修繕等を要する箇所はみられない。</t>
    <rPh sb="1" eb="3">
      <t>カンキョ</t>
    </rPh>
    <rPh sb="3" eb="5">
      <t>カイゼン</t>
    </rPh>
    <rPh sb="5" eb="6">
      <t>リツ</t>
    </rPh>
    <phoneticPr fontId="4"/>
  </si>
  <si>
    <t>　類似団体に比べ、汚水処理原価が低く、料金収入による経費回収率も高い状態である。しかし、水洗化率は類似団体に比べ低い水準にあるため、新規整備にあわせ水洗化率の向上に取り組む必要がある。</t>
    <rPh sb="19" eb="21">
      <t>リョウキン</t>
    </rPh>
    <phoneticPr fontId="4"/>
  </si>
  <si>
    <t>①収益的収支比率
　H30年度は繰入金の増加及び打切り決算により収益的収支比率が101.75％となり、前年度に比べ9.27ポイント増加している。総収益130,606千円のうち料金収入の割合は32.6％で、繰入金の割合は67.4％である。繰入金に依存した収入構造となっていることから料金収入の確保と費用削減に努める必要がある。
④企業債残高対事業規模比率
　Ｈ30年度は対前年度97.47ポイント減の1,123.84％で、類似団体平均値と同水準である。
⑤経費回収率
　H30年度は類似団体平均値を5.12ポイント上回り77.38％となっている。打切り決算により料金収入が減となったが、引き続き料金収入の確保と汚水処理費の削減に努める必要がある。
⑥汚水処理原価
　平成30年度の汚水処理原価は前年度同額の150.00円となった。水洗化率の向上を図り、有収水量の増加に努める必要がある。
⑧水洗化率
　H30年度は、現在処理区域内人口の増加以上に現在水洗便所設置済人口が増加したため、水洗化利率は前年度上回り63.94％となった。</t>
    <rPh sb="1" eb="3">
      <t>シュウエキ</t>
    </rPh>
    <rPh sb="3" eb="4">
      <t>テキ</t>
    </rPh>
    <rPh sb="4" eb="6">
      <t>シュウシ</t>
    </rPh>
    <rPh sb="6" eb="8">
      <t>ヒリツ</t>
    </rPh>
    <rPh sb="16" eb="18">
      <t>クリイレ</t>
    </rPh>
    <rPh sb="18" eb="19">
      <t>キン</t>
    </rPh>
    <rPh sb="20" eb="22">
      <t>ゾウカ</t>
    </rPh>
    <rPh sb="22" eb="23">
      <t>オヨ</t>
    </rPh>
    <rPh sb="32" eb="34">
      <t>シュウエキ</t>
    </rPh>
    <rPh sb="164" eb="166">
      <t>キギョウ</t>
    </rPh>
    <rPh sb="166" eb="167">
      <t>サイ</t>
    </rPh>
    <rPh sb="167" eb="169">
      <t>ザンダカ</t>
    </rPh>
    <rPh sb="169" eb="170">
      <t>タイ</t>
    </rPh>
    <rPh sb="170" eb="172">
      <t>ジギョウ</t>
    </rPh>
    <rPh sb="172" eb="174">
      <t>キボ</t>
    </rPh>
    <rPh sb="174" eb="176">
      <t>ヒリツ</t>
    </rPh>
    <rPh sb="227" eb="229">
      <t>ケイヒ</t>
    </rPh>
    <rPh sb="229" eb="231">
      <t>カイシュウ</t>
    </rPh>
    <rPh sb="231" eb="232">
      <t>リツ</t>
    </rPh>
    <rPh sb="324" eb="326">
      <t>オスイ</t>
    </rPh>
    <rPh sb="326" eb="328">
      <t>ショリ</t>
    </rPh>
    <rPh sb="328" eb="330">
      <t>ゲンカ</t>
    </rPh>
    <rPh sb="394" eb="397">
      <t>スイセンカ</t>
    </rPh>
    <rPh sb="397" eb="398">
      <t>リツ</t>
    </rPh>
    <rPh sb="419" eb="421">
      <t>イジョウ</t>
    </rPh>
    <rPh sb="434" eb="43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</si>
</sst>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F-41D7-879E-B5ECE455D3E2}"/>
            </c:ext>
          </c:extLst>
        </c:ser>
        <c:dLbls>
          <c:showLegendKey val="0"/>
          <c:showVal val="0"/>
          <c:showCatName val="0"/>
          <c:showSerName val="0"/>
          <c:showPercent val="0"/>
          <c:showBubbleSize val="0"/>
        </c:dLbls>
        <c:gapWidth val="150"/>
        <c:axId val="446627736"/>
        <c:axId val="44663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77F-41D7-879E-B5ECE455D3E2}"/>
            </c:ext>
          </c:extLst>
        </c:ser>
        <c:dLbls>
          <c:showLegendKey val="0"/>
          <c:showVal val="0"/>
          <c:showCatName val="0"/>
          <c:showSerName val="0"/>
          <c:showPercent val="0"/>
          <c:showBubbleSize val="0"/>
        </c:dLbls>
        <c:marker val="1"/>
        <c:smooth val="0"/>
        <c:axId val="446627736"/>
        <c:axId val="446632048"/>
      </c:lineChart>
      <c:dateAx>
        <c:axId val="446627736"/>
        <c:scaling>
          <c:orientation val="minMax"/>
        </c:scaling>
        <c:delete val="1"/>
        <c:axPos val="b"/>
        <c:numFmt formatCode="ge" sourceLinked="1"/>
        <c:majorTickMark val="none"/>
        <c:minorTickMark val="none"/>
        <c:tickLblPos val="none"/>
        <c:crossAx val="446632048"/>
        <c:crosses val="autoZero"/>
        <c:auto val="1"/>
        <c:lblOffset val="100"/>
        <c:baseTimeUnit val="years"/>
      </c:dateAx>
      <c:valAx>
        <c:axId val="44663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A-41B4-81C6-8AF4E6753432}"/>
            </c:ext>
          </c:extLst>
        </c:ser>
        <c:dLbls>
          <c:showLegendKey val="0"/>
          <c:showVal val="0"/>
          <c:showCatName val="0"/>
          <c:showSerName val="0"/>
          <c:showPercent val="0"/>
          <c:showBubbleSize val="0"/>
        </c:dLbls>
        <c:gapWidth val="150"/>
        <c:axId val="485544280"/>
        <c:axId val="4855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BF5A-41B4-81C6-8AF4E6753432}"/>
            </c:ext>
          </c:extLst>
        </c:ser>
        <c:dLbls>
          <c:showLegendKey val="0"/>
          <c:showVal val="0"/>
          <c:showCatName val="0"/>
          <c:showSerName val="0"/>
          <c:showPercent val="0"/>
          <c:showBubbleSize val="0"/>
        </c:dLbls>
        <c:marker val="1"/>
        <c:smooth val="0"/>
        <c:axId val="485544280"/>
        <c:axId val="485532128"/>
      </c:lineChart>
      <c:dateAx>
        <c:axId val="485544280"/>
        <c:scaling>
          <c:orientation val="minMax"/>
        </c:scaling>
        <c:delete val="1"/>
        <c:axPos val="b"/>
        <c:numFmt formatCode="ge" sourceLinked="1"/>
        <c:majorTickMark val="none"/>
        <c:minorTickMark val="none"/>
        <c:tickLblPos val="none"/>
        <c:crossAx val="485532128"/>
        <c:crosses val="autoZero"/>
        <c:auto val="1"/>
        <c:lblOffset val="100"/>
        <c:baseTimeUnit val="years"/>
      </c:dateAx>
      <c:valAx>
        <c:axId val="4855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69.25</c:v>
                </c:pt>
                <c:pt idx="1">
                  <c:v>66.010000000000005</c:v>
                </c:pt>
                <c:pt idx="2">
                  <c:v>63.28</c:v>
                </c:pt>
                <c:pt idx="3">
                  <c:v>63.01</c:v>
                </c:pt>
                <c:pt idx="4">
                  <c:v>63.94</c:v>
                </c:pt>
              </c:numCache>
            </c:numRef>
          </c:val>
          <c:extLst>
            <c:ext xmlns:c16="http://schemas.microsoft.com/office/drawing/2014/chart" uri="{C3380CC4-5D6E-409C-BE32-E72D297353CC}">
              <c16:uniqueId val="{00000000-77EE-4DF6-8243-08A1679D2970}"/>
            </c:ext>
          </c:extLst>
        </c:ser>
        <c:dLbls>
          <c:showLegendKey val="0"/>
          <c:showVal val="0"/>
          <c:showCatName val="0"/>
          <c:showSerName val="0"/>
          <c:showPercent val="0"/>
          <c:showBubbleSize val="0"/>
        </c:dLbls>
        <c:gapWidth val="150"/>
        <c:axId val="485540360"/>
        <c:axId val="48554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7EE-4DF6-8243-08A1679D2970}"/>
            </c:ext>
          </c:extLst>
        </c:ser>
        <c:dLbls>
          <c:showLegendKey val="0"/>
          <c:showVal val="0"/>
          <c:showCatName val="0"/>
          <c:showSerName val="0"/>
          <c:showPercent val="0"/>
          <c:showBubbleSize val="0"/>
        </c:dLbls>
        <c:marker val="1"/>
        <c:smooth val="0"/>
        <c:axId val="485540360"/>
        <c:axId val="485541928"/>
      </c:lineChart>
      <c:dateAx>
        <c:axId val="485540360"/>
        <c:scaling>
          <c:orientation val="minMax"/>
        </c:scaling>
        <c:delete val="1"/>
        <c:axPos val="b"/>
        <c:numFmt formatCode="ge" sourceLinked="1"/>
        <c:majorTickMark val="none"/>
        <c:minorTickMark val="none"/>
        <c:tickLblPos val="none"/>
        <c:crossAx val="485541928"/>
        <c:crosses val="autoZero"/>
        <c:auto val="1"/>
        <c:lblOffset val="100"/>
        <c:baseTimeUnit val="years"/>
      </c:dateAx>
      <c:valAx>
        <c:axId val="48554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94.96</c:v>
                </c:pt>
                <c:pt idx="1">
                  <c:v>92.16</c:v>
                </c:pt>
                <c:pt idx="2">
                  <c:v>92.49</c:v>
                </c:pt>
                <c:pt idx="3">
                  <c:v>92.48</c:v>
                </c:pt>
                <c:pt idx="4">
                  <c:v>101.75</c:v>
                </c:pt>
              </c:numCache>
            </c:numRef>
          </c:val>
          <c:extLst>
            <c:ext xmlns:c16="http://schemas.microsoft.com/office/drawing/2014/chart" uri="{C3380CC4-5D6E-409C-BE32-E72D297353CC}">
              <c16:uniqueId val="{00000000-5209-4A37-8416-A4EE4CC499BE}"/>
            </c:ext>
          </c:extLst>
        </c:ser>
        <c:dLbls>
          <c:showLegendKey val="0"/>
          <c:showVal val="0"/>
          <c:showCatName val="0"/>
          <c:showSerName val="0"/>
          <c:showPercent val="0"/>
          <c:showBubbleSize val="0"/>
        </c:dLbls>
        <c:gapWidth val="150"/>
        <c:axId val="446626560"/>
        <c:axId val="32474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9-4A37-8416-A4EE4CC499BE}"/>
            </c:ext>
          </c:extLst>
        </c:ser>
        <c:dLbls>
          <c:showLegendKey val="0"/>
          <c:showVal val="0"/>
          <c:showCatName val="0"/>
          <c:showSerName val="0"/>
          <c:showPercent val="0"/>
          <c:showBubbleSize val="0"/>
        </c:dLbls>
        <c:marker val="1"/>
        <c:smooth val="0"/>
        <c:axId val="446626560"/>
        <c:axId val="324748336"/>
      </c:lineChart>
      <c:dateAx>
        <c:axId val="446626560"/>
        <c:scaling>
          <c:orientation val="minMax"/>
        </c:scaling>
        <c:delete val="1"/>
        <c:axPos val="b"/>
        <c:numFmt formatCode="ge" sourceLinked="1"/>
        <c:majorTickMark val="none"/>
        <c:minorTickMark val="none"/>
        <c:tickLblPos val="none"/>
        <c:crossAx val="324748336"/>
        <c:crosses val="autoZero"/>
        <c:auto val="1"/>
        <c:lblOffset val="100"/>
        <c:baseTimeUnit val="years"/>
      </c:dateAx>
      <c:valAx>
        <c:axId val="32474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9-4E26-AABC-115E001DC0A2}"/>
            </c:ext>
          </c:extLst>
        </c:ser>
        <c:dLbls>
          <c:showLegendKey val="0"/>
          <c:showVal val="0"/>
          <c:showCatName val="0"/>
          <c:showSerName val="0"/>
          <c:showPercent val="0"/>
          <c:showBubbleSize val="0"/>
        </c:dLbls>
        <c:gapWidth val="150"/>
        <c:axId val="449294896"/>
        <c:axId val="44929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9-4E26-AABC-115E001DC0A2}"/>
            </c:ext>
          </c:extLst>
        </c:ser>
        <c:dLbls>
          <c:showLegendKey val="0"/>
          <c:showVal val="0"/>
          <c:showCatName val="0"/>
          <c:showSerName val="0"/>
          <c:showPercent val="0"/>
          <c:showBubbleSize val="0"/>
        </c:dLbls>
        <c:marker val="1"/>
        <c:smooth val="0"/>
        <c:axId val="449294896"/>
        <c:axId val="449290192"/>
      </c:lineChart>
      <c:dateAx>
        <c:axId val="449294896"/>
        <c:scaling>
          <c:orientation val="minMax"/>
        </c:scaling>
        <c:delete val="1"/>
        <c:axPos val="b"/>
        <c:numFmt formatCode="ge" sourceLinked="1"/>
        <c:majorTickMark val="none"/>
        <c:minorTickMark val="none"/>
        <c:tickLblPos val="none"/>
        <c:crossAx val="449290192"/>
        <c:crosses val="autoZero"/>
        <c:auto val="1"/>
        <c:lblOffset val="100"/>
        <c:baseTimeUnit val="years"/>
      </c:dateAx>
      <c:valAx>
        <c:axId val="4492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C-428C-AD84-A964982BC561}"/>
            </c:ext>
          </c:extLst>
        </c:ser>
        <c:dLbls>
          <c:showLegendKey val="0"/>
          <c:showVal val="0"/>
          <c:showCatName val="0"/>
          <c:showSerName val="0"/>
          <c:showPercent val="0"/>
          <c:showBubbleSize val="0"/>
        </c:dLbls>
        <c:gapWidth val="150"/>
        <c:axId val="449294112"/>
        <c:axId val="4492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C-428C-AD84-A964982BC561}"/>
            </c:ext>
          </c:extLst>
        </c:ser>
        <c:dLbls>
          <c:showLegendKey val="0"/>
          <c:showVal val="0"/>
          <c:showCatName val="0"/>
          <c:showSerName val="0"/>
          <c:showPercent val="0"/>
          <c:showBubbleSize val="0"/>
        </c:dLbls>
        <c:marker val="1"/>
        <c:smooth val="0"/>
        <c:axId val="449294112"/>
        <c:axId val="449295288"/>
      </c:lineChart>
      <c:dateAx>
        <c:axId val="449294112"/>
        <c:scaling>
          <c:orientation val="minMax"/>
        </c:scaling>
        <c:delete val="1"/>
        <c:axPos val="b"/>
        <c:numFmt formatCode="ge" sourceLinked="1"/>
        <c:majorTickMark val="none"/>
        <c:minorTickMark val="none"/>
        <c:tickLblPos val="none"/>
        <c:crossAx val="449295288"/>
        <c:crosses val="autoZero"/>
        <c:auto val="1"/>
        <c:lblOffset val="100"/>
        <c:baseTimeUnit val="years"/>
      </c:dateAx>
      <c:valAx>
        <c:axId val="4492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1-473B-958E-6383938F6C67}"/>
            </c:ext>
          </c:extLst>
        </c:ser>
        <c:dLbls>
          <c:showLegendKey val="0"/>
          <c:showVal val="0"/>
          <c:showCatName val="0"/>
          <c:showSerName val="0"/>
          <c:showPercent val="0"/>
          <c:showBubbleSize val="0"/>
        </c:dLbls>
        <c:gapWidth val="150"/>
        <c:axId val="449294504"/>
        <c:axId val="44929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1-473B-958E-6383938F6C67}"/>
            </c:ext>
          </c:extLst>
        </c:ser>
        <c:dLbls>
          <c:showLegendKey val="0"/>
          <c:showVal val="0"/>
          <c:showCatName val="0"/>
          <c:showSerName val="0"/>
          <c:showPercent val="0"/>
          <c:showBubbleSize val="0"/>
        </c:dLbls>
        <c:marker val="1"/>
        <c:smooth val="0"/>
        <c:axId val="449294504"/>
        <c:axId val="449296072"/>
      </c:lineChart>
      <c:dateAx>
        <c:axId val="449294504"/>
        <c:scaling>
          <c:orientation val="minMax"/>
        </c:scaling>
        <c:delete val="1"/>
        <c:axPos val="b"/>
        <c:numFmt formatCode="ge" sourceLinked="1"/>
        <c:majorTickMark val="none"/>
        <c:minorTickMark val="none"/>
        <c:tickLblPos val="none"/>
        <c:crossAx val="449296072"/>
        <c:crosses val="autoZero"/>
        <c:auto val="1"/>
        <c:lblOffset val="100"/>
        <c:baseTimeUnit val="years"/>
      </c:dateAx>
      <c:valAx>
        <c:axId val="4492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0-49B3-AE93-46649336CF8F}"/>
            </c:ext>
          </c:extLst>
        </c:ser>
        <c:dLbls>
          <c:showLegendKey val="0"/>
          <c:showVal val="0"/>
          <c:showCatName val="0"/>
          <c:showSerName val="0"/>
          <c:showPercent val="0"/>
          <c:showBubbleSize val="0"/>
        </c:dLbls>
        <c:gapWidth val="150"/>
        <c:axId val="449293720"/>
        <c:axId val="44929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0-49B3-AE93-46649336CF8F}"/>
            </c:ext>
          </c:extLst>
        </c:ser>
        <c:dLbls>
          <c:showLegendKey val="0"/>
          <c:showVal val="0"/>
          <c:showCatName val="0"/>
          <c:showSerName val="0"/>
          <c:showPercent val="0"/>
          <c:showBubbleSize val="0"/>
        </c:dLbls>
        <c:marker val="1"/>
        <c:smooth val="0"/>
        <c:axId val="449293720"/>
        <c:axId val="449296464"/>
      </c:lineChart>
      <c:dateAx>
        <c:axId val="449293720"/>
        <c:scaling>
          <c:orientation val="minMax"/>
        </c:scaling>
        <c:delete val="1"/>
        <c:axPos val="b"/>
        <c:numFmt formatCode="ge" sourceLinked="1"/>
        <c:majorTickMark val="none"/>
        <c:minorTickMark val="none"/>
        <c:tickLblPos val="none"/>
        <c:crossAx val="449296464"/>
        <c:crosses val="autoZero"/>
        <c:auto val="1"/>
        <c:lblOffset val="100"/>
        <c:baseTimeUnit val="years"/>
      </c:dateAx>
      <c:valAx>
        <c:axId val="44929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487.74</c:v>
                </c:pt>
                <c:pt idx="1">
                  <c:v>254.23</c:v>
                </c:pt>
                <c:pt idx="2">
                  <c:v>575.07000000000005</c:v>
                </c:pt>
                <c:pt idx="3">
                  <c:v>1221.31</c:v>
                </c:pt>
                <c:pt idx="4">
                  <c:v>1123.8399999999999</c:v>
                </c:pt>
              </c:numCache>
            </c:numRef>
          </c:val>
          <c:extLst>
            <c:ext xmlns:c16="http://schemas.microsoft.com/office/drawing/2014/chart" uri="{C3380CC4-5D6E-409C-BE32-E72D297353CC}">
              <c16:uniqueId val="{00000000-9245-41DF-A612-9A1AB225443F}"/>
            </c:ext>
          </c:extLst>
        </c:ser>
        <c:dLbls>
          <c:showLegendKey val="0"/>
          <c:showVal val="0"/>
          <c:showCatName val="0"/>
          <c:showSerName val="0"/>
          <c:showPercent val="0"/>
          <c:showBubbleSize val="0"/>
        </c:dLbls>
        <c:gapWidth val="150"/>
        <c:axId val="449297640"/>
        <c:axId val="44929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245-41DF-A612-9A1AB225443F}"/>
            </c:ext>
          </c:extLst>
        </c:ser>
        <c:dLbls>
          <c:showLegendKey val="0"/>
          <c:showVal val="0"/>
          <c:showCatName val="0"/>
          <c:showSerName val="0"/>
          <c:showPercent val="0"/>
          <c:showBubbleSize val="0"/>
        </c:dLbls>
        <c:marker val="1"/>
        <c:smooth val="0"/>
        <c:axId val="449297640"/>
        <c:axId val="449291760"/>
      </c:lineChart>
      <c:dateAx>
        <c:axId val="449297640"/>
        <c:scaling>
          <c:orientation val="minMax"/>
        </c:scaling>
        <c:delete val="1"/>
        <c:axPos val="b"/>
        <c:numFmt formatCode="ge" sourceLinked="1"/>
        <c:majorTickMark val="none"/>
        <c:minorTickMark val="none"/>
        <c:tickLblPos val="none"/>
        <c:crossAx val="449291760"/>
        <c:crosses val="autoZero"/>
        <c:auto val="1"/>
        <c:lblOffset val="100"/>
        <c:baseTimeUnit val="years"/>
      </c:dateAx>
      <c:valAx>
        <c:axId val="4492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103.74</c:v>
                </c:pt>
                <c:pt idx="1">
                  <c:v>91.66</c:v>
                </c:pt>
                <c:pt idx="2">
                  <c:v>88.88</c:v>
                </c:pt>
                <c:pt idx="3">
                  <c:v>88.8</c:v>
                </c:pt>
                <c:pt idx="4">
                  <c:v>77.38</c:v>
                </c:pt>
              </c:numCache>
            </c:numRef>
          </c:val>
          <c:extLst>
            <c:ext xmlns:c16="http://schemas.microsoft.com/office/drawing/2014/chart" uri="{C3380CC4-5D6E-409C-BE32-E72D297353CC}">
              <c16:uniqueId val="{00000000-6ABD-4E20-8FDF-5F1EA812E75B}"/>
            </c:ext>
          </c:extLst>
        </c:ser>
        <c:dLbls>
          <c:showLegendKey val="0"/>
          <c:showVal val="0"/>
          <c:showCatName val="0"/>
          <c:showSerName val="0"/>
          <c:showPercent val="0"/>
          <c:showBubbleSize val="0"/>
        </c:dLbls>
        <c:gapWidth val="150"/>
        <c:axId val="485543104"/>
        <c:axId val="4855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6ABD-4E20-8FDF-5F1EA812E75B}"/>
            </c:ext>
          </c:extLst>
        </c:ser>
        <c:dLbls>
          <c:showLegendKey val="0"/>
          <c:showVal val="0"/>
          <c:showCatName val="0"/>
          <c:showSerName val="0"/>
          <c:showPercent val="0"/>
          <c:showBubbleSize val="0"/>
        </c:dLbls>
        <c:marker val="1"/>
        <c:smooth val="0"/>
        <c:axId val="485543104"/>
        <c:axId val="485545848"/>
      </c:lineChart>
      <c:dateAx>
        <c:axId val="485543104"/>
        <c:scaling>
          <c:orientation val="minMax"/>
        </c:scaling>
        <c:delete val="1"/>
        <c:axPos val="b"/>
        <c:numFmt formatCode="ge" sourceLinked="1"/>
        <c:majorTickMark val="none"/>
        <c:minorTickMark val="none"/>
        <c:tickLblPos val="none"/>
        <c:crossAx val="485545848"/>
        <c:crosses val="autoZero"/>
        <c:auto val="1"/>
        <c:lblOffset val="100"/>
        <c:baseTimeUnit val="years"/>
      </c:dateAx>
      <c:valAx>
        <c:axId val="4855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128.05000000000001</c:v>
                </c:pt>
                <c:pt idx="1">
                  <c:v>142.31</c:v>
                </c:pt>
                <c:pt idx="2">
                  <c:v>150</c:v>
                </c:pt>
                <c:pt idx="3">
                  <c:v>150</c:v>
                </c:pt>
                <c:pt idx="4">
                  <c:v>150</c:v>
                </c:pt>
              </c:numCache>
            </c:numRef>
          </c:val>
          <c:extLst>
            <c:ext xmlns:c16="http://schemas.microsoft.com/office/drawing/2014/chart" uri="{C3380CC4-5D6E-409C-BE32-E72D297353CC}">
              <c16:uniqueId val="{00000000-31BE-43F4-A721-A3D8BA41671A}"/>
            </c:ext>
          </c:extLst>
        </c:ser>
        <c:dLbls>
          <c:showLegendKey val="0"/>
          <c:showVal val="0"/>
          <c:showCatName val="0"/>
          <c:showSerName val="0"/>
          <c:showPercent val="0"/>
          <c:showBubbleSize val="0"/>
        </c:dLbls>
        <c:gapWidth val="150"/>
        <c:axId val="485543888"/>
        <c:axId val="48554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1BE-43F4-A721-A3D8BA41671A}"/>
            </c:ext>
          </c:extLst>
        </c:ser>
        <c:dLbls>
          <c:showLegendKey val="0"/>
          <c:showVal val="0"/>
          <c:showCatName val="0"/>
          <c:showSerName val="0"/>
          <c:showPercent val="0"/>
          <c:showBubbleSize val="0"/>
        </c:dLbls>
        <c:marker val="1"/>
        <c:smooth val="0"/>
        <c:axId val="485543888"/>
        <c:axId val="485545064"/>
      </c:lineChart>
      <c:dateAx>
        <c:axId val="485543888"/>
        <c:scaling>
          <c:orientation val="minMax"/>
        </c:scaling>
        <c:delete val="1"/>
        <c:axPos val="b"/>
        <c:numFmt formatCode="ge" sourceLinked="1"/>
        <c:majorTickMark val="none"/>
        <c:minorTickMark val="none"/>
        <c:tickLblPos val="none"/>
        <c:crossAx val="485545064"/>
        <c:crosses val="autoZero"/>
        <c:auto val="1"/>
        <c:lblOffset val="100"/>
        <c:baseTimeUnit val="years"/>
      </c:dateAx>
      <c:valAx>
        <c:axId val="48554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下野市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60141</v>
      </c>
      <c r="AM8" s="68"/>
      <c r="AN8" s="68"/>
      <c r="AO8" s="68"/>
      <c r="AP8" s="68"/>
      <c r="AQ8" s="68"/>
      <c r="AR8" s="68"/>
      <c r="AS8" s="68"/>
      <c r="AT8" s="67">
        <f>データ!T6</f>
        <v>74.59</v>
      </c>
      <c r="AU8" s="67"/>
      <c r="AV8" s="67"/>
      <c r="AW8" s="67"/>
      <c r="AX8" s="67"/>
      <c r="AY8" s="67"/>
      <c r="AZ8" s="67"/>
      <c r="BA8" s="67"/>
      <c r="BB8" s="67">
        <f>データ!U6</f>
        <v>806.29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8.0299999999999994</v>
      </c>
      <c r="Q10" s="67"/>
      <c r="R10" s="67"/>
      <c r="S10" s="67"/>
      <c r="T10" s="67"/>
      <c r="U10" s="67"/>
      <c r="V10" s="67"/>
      <c r="W10" s="67">
        <f>データ!Q6</f>
        <v>83.99</v>
      </c>
      <c r="X10" s="67"/>
      <c r="Y10" s="67"/>
      <c r="Z10" s="67"/>
      <c r="AA10" s="67"/>
      <c r="AB10" s="67"/>
      <c r="AC10" s="67"/>
      <c r="AD10" s="68">
        <f>データ!R6</f>
        <v>2484</v>
      </c>
      <c r="AE10" s="68"/>
      <c r="AF10" s="68"/>
      <c r="AG10" s="68"/>
      <c r="AH10" s="68"/>
      <c r="AI10" s="68"/>
      <c r="AJ10" s="68"/>
      <c r="AK10" s="2"/>
      <c r="AL10" s="68">
        <f>データ!V6</f>
        <v>4814</v>
      </c>
      <c r="AM10" s="68"/>
      <c r="AN10" s="68"/>
      <c r="AO10" s="68"/>
      <c r="AP10" s="68"/>
      <c r="AQ10" s="68"/>
      <c r="AR10" s="68"/>
      <c r="AS10" s="68"/>
      <c r="AT10" s="67">
        <f>データ!W6</f>
        <v>1.67</v>
      </c>
      <c r="AU10" s="67"/>
      <c r="AV10" s="67"/>
      <c r="AW10" s="67"/>
      <c r="AX10" s="67"/>
      <c r="AY10" s="67"/>
      <c r="AZ10" s="67"/>
      <c r="BA10" s="67"/>
      <c r="BB10" s="67">
        <f>データ!X6</f>
        <v>2882.63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2C1R7tCbfiSHx2urgTVVy96LT+kVbx0pWT/lj+9jl/qnd6XwEuwYrexPIWLj7Rd9hbpA9cessoUYtW748IJYoQ==" saltValue="kxq7KSZDQua7eKOQGiDf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92169</v>
      </c>
      <c r="D6" s="33">
        <f t="shared" si="3"/>
        <v>47</v>
      </c>
      <c r="E6" s="33">
        <f t="shared" si="3"/>
        <v>17</v>
      </c>
      <c r="F6" s="33">
        <f t="shared" si="3"/>
        <v>4</v>
      </c>
      <c r="G6" s="33">
        <f t="shared" si="3"/>
        <v>0</v>
      </c>
      <c r="H6" s="33" t="str">
        <f t="shared" si="3"/>
        <v>栃木県　下野市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8.0299999999999994</v>
      </c>
      <c r="Q6" s="34">
        <f t="shared" si="3"/>
        <v>83.99</v>
      </c>
      <c r="R6" s="34">
        <f t="shared" si="3"/>
        <v>2484</v>
      </c>
      <c r="S6" s="34">
        <f t="shared" si="3"/>
        <v>60141</v>
      </c>
      <c r="T6" s="34">
        <f t="shared" si="3"/>
        <v>74.59</v>
      </c>
      <c r="U6" s="34">
        <f t="shared" si="3"/>
        <v>806.29</v>
      </c>
      <c r="V6" s="34">
        <f t="shared" si="3"/>
        <v>4814</v>
      </c>
      <c r="W6" s="34">
        <f t="shared" si="3"/>
        <v>1.67</v>
      </c>
      <c r="X6" s="34">
        <f t="shared" si="3"/>
        <v>2882.63</v>
      </c>
      <c r="Y6" s="35">
        <f>IF(Y7="",NA(),Y7)</f>
        <v>94.96</v>
      </c>
      <c r="Z6" s="35">
        <f t="shared" ref="Z6:AH6" si="4">IF(Z7="",NA(),Z7)</f>
        <v>92.16</v>
      </c>
      <c r="AA6" s="35">
        <f t="shared" si="4"/>
        <v>92.49</v>
      </c>
      <c r="AB6" s="35">
        <f t="shared" si="4"/>
        <v>92.48</v>
      </c>
      <c r="AC6" s="35">
        <f t="shared" si="4"/>
        <v>101.75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487.74</v>
      </c>
      <c r="BG6" s="35">
        <f t="shared" ref="BG6:BO6" si="7">IF(BG7="",NA(),BG7)</f>
        <v>254.23</v>
      </c>
      <c r="BH6" s="35">
        <f t="shared" si="7"/>
        <v>575.07000000000005</v>
      </c>
      <c r="BI6" s="35">
        <f t="shared" si="7"/>
        <v>1221.31</v>
      </c>
      <c r="BJ6" s="35">
        <f t="shared" si="7"/>
        <v>1123.8399999999999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103.74</v>
      </c>
      <c r="BR6" s="35">
        <f t="shared" ref="BR6:BZ6" si="8">IF(BR7="",NA(),BR7)</f>
        <v>91.66</v>
      </c>
      <c r="BS6" s="35">
        <f t="shared" si="8"/>
        <v>88.88</v>
      </c>
      <c r="BT6" s="35">
        <f t="shared" si="8"/>
        <v>88.8</v>
      </c>
      <c r="BU6" s="35">
        <f t="shared" si="8"/>
        <v>77.38</v>
      </c>
      <c r="BV6" s="35">
        <f t="shared" si="8"/>
        <v>66.56</v>
      </c>
      <c r="BW6" s="35">
        <f t="shared" si="8"/>
        <v>66.22</v>
      </c>
      <c r="BX6" s="35">
        <f t="shared" si="8"/>
        <v>69.87</v>
      </c>
      <c r="BY6" s="35">
        <f t="shared" si="8"/>
        <v>74.3</v>
      </c>
      <c r="BZ6" s="35">
        <f t="shared" si="8"/>
        <v>72.260000000000005</v>
      </c>
      <c r="CA6" s="34" t="str">
        <f>IF(CA7="","",IF(CA7="-","【-】","【"&amp;SUBSTITUTE(TEXT(CA7,"#,##0.00"),"-","△")&amp;"】"))</f>
        <v>【74.48】</v>
      </c>
      <c r="CB6" s="35">
        <f>IF(CB7="",NA(),CB7)</f>
        <v>128.05000000000001</v>
      </c>
      <c r="CC6" s="35">
        <f t="shared" ref="CC6:CK6" si="9">IF(CC7="",NA(),CC7)</f>
        <v>142.31</v>
      </c>
      <c r="CD6" s="35">
        <f t="shared" si="9"/>
        <v>150</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69.25</v>
      </c>
      <c r="CY6" s="35">
        <f t="shared" ref="CY6:DG6" si="11">IF(CY7="",NA(),CY7)</f>
        <v>66.010000000000005</v>
      </c>
      <c r="CZ6" s="35">
        <f t="shared" si="11"/>
        <v>63.28</v>
      </c>
      <c r="DA6" s="35">
        <f t="shared" si="11"/>
        <v>63.01</v>
      </c>
      <c r="DB6" s="35">
        <f t="shared" si="11"/>
        <v>63.94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92169</v>
      </c>
      <c r="D7" s="37">
        <v>47</v>
      </c>
      <c r="E7" s="37">
        <v>17</v>
      </c>
      <c r="F7" s="37">
        <v>4</v>
      </c>
      <c r="G7" s="37">
        <v>0</v>
      </c>
      <c r="H7" s="37" t="s">
        <v>98</v>
      </c>
      <c r="I7" s="37" t="s">
        <v>99</v>
      </c>
      <c r="J7" s="37" t="s">
        <v>100</v>
      </c>
      <c r="K7" s="37" t="s">
        <v>101</v>
      </c>
      <c r="L7" s="37" t="s">
        <v>102</v>
      </c>
      <c r="M7" s="37" t="s">
        <v>103</v>
      </c>
      <c r="N7" s="38" t="s">
        <v>104</v>
      </c>
      <c r="O7" s="38" t="s">
        <v>105</v>
      </c>
      <c r="P7" s="38">
        <v>8.0299999999999994</v>
      </c>
      <c r="Q7" s="38">
        <v>83.99</v>
      </c>
      <c r="R7" s="38">
        <v>2484</v>
      </c>
      <c r="S7" s="38">
        <v>60141</v>
      </c>
      <c r="T7" s="38">
        <v>74.59</v>
      </c>
      <c r="U7" s="38">
        <v>806.29</v>
      </c>
      <c r="V7" s="38">
        <v>4814</v>
      </c>
      <c r="W7" s="38">
        <v>1.67</v>
      </c>
      <c r="X7" s="38">
        <v>2882.63</v>
      </c>
      <c r="Y7" s="38">
        <v>94.96</v>
      </c>
      <c r="Z7" s="38">
        <v>92.16</v>
      </c>
      <c r="AA7" s="38">
        <v>92.49</v>
      </c>
      <c r="AB7" s="38">
        <v>92.48</v>
      </c>
      <c r="AC7" s="38">
        <v>101.75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487.74</v>
      </c>
      <c r="BG7" s="38">
        <v>254.23</v>
      </c>
      <c r="BH7" s="38">
        <v>575.07000000000005</v>
      </c>
      <c r="BI7" s="38">
        <v>1221.31</v>
      </c>
      <c r="BJ7" s="38">
        <v>1123.8399999999999</v>
      </c>
      <c r="BK7" s="38">
        <v>1436</v>
      </c>
      <c r="BL7" s="38">
        <v>1434.89</v>
      </c>
      <c r="BM7" s="38">
        <v>1298.9100000000001</v>
      </c>
      <c r="BN7" s="38">
        <v>1243.71</v>
      </c>
      <c r="BO7" s="38">
        <v>1194.1500000000001</v>
      </c>
      <c r="BP7" s="38">
        <v>1209.4000000000001</v>
      </c>
      <c r="BQ7" s="38">
        <v>103.74</v>
      </c>
      <c r="BR7" s="38">
        <v>91.66</v>
      </c>
      <c r="BS7" s="38">
        <v>88.88</v>
      </c>
      <c r="BT7" s="38">
        <v>88.8</v>
      </c>
      <c r="BU7" s="38">
        <v>77.38</v>
      </c>
      <c r="BV7" s="38">
        <v>66.56</v>
      </c>
      <c r="BW7" s="38">
        <v>66.22</v>
      </c>
      <c r="BX7" s="38">
        <v>69.87</v>
      </c>
      <c r="BY7" s="38">
        <v>74.3</v>
      </c>
      <c r="BZ7" s="38">
        <v>72.260000000000005</v>
      </c>
      <c r="CA7" s="38">
        <v>74.48</v>
      </c>
      <c r="CB7" s="38">
        <v>128.05000000000001</v>
      </c>
      <c r="CC7" s="38">
        <v>142.31</v>
      </c>
      <c r="CD7" s="38">
        <v>150</v>
      </c>
      <c r="CE7" s="38">
        <v>150</v>
      </c>
      <c r="CF7" s="38">
        <v>150</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69.25</v>
      </c>
      <c r="CY7" s="38">
        <v>66.010000000000005</v>
      </c>
      <c r="CZ7" s="38">
        <v>63.28</v>
      </c>
      <c r="DA7" s="38">
        <v>63.01</v>
      </c>
      <c r="DB7" s="38">
        <v>63.94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2020-01-17T04:26:59Z</cp:lastPrinted>
  <dcterms:created xsi:type="dcterms:W3CDTF">2019-12-05T05:11:13Z</dcterms:created>
  <dcterms:modified xsi:type="dcterms:W3CDTF">2020-02-26T23:48:19Z</dcterms:modified>
  <cp:category/>
</cp:coreProperties>
</file>