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14下野市○\"/>
    </mc:Choice>
  </mc:AlternateContent>
  <xr:revisionPtr revIDLastSave="0" documentId="13_ncr:1_{89419EEE-1524-4CA0-A1B0-C8040DE4DDBE}" xr6:coauthVersionLast="47" xr6:coauthVersionMax="47" xr10:uidLastSave="{00000000-0000-0000-0000-000000000000}"/>
  <workbookProtection workbookAlgorithmName="SHA-512" workbookHashValue="Kdyv3A7qXzScnhjRgUKuiWEzCL72LLBius4teLtj3A9nCpu/h6gVAwMDA3GJPULfNfX4cQYuTEkfl7OMohLqxg==" workbookSaltValue="MBHKg2udBxbg2rwX9qIC3w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H85" i="4"/>
  <c r="G85" i="4"/>
  <c r="E85" i="4"/>
  <c r="AT10" i="4"/>
  <c r="AD10" i="4"/>
  <c r="W10" i="4"/>
  <c r="BB8" i="4"/>
  <c r="AL8" i="4"/>
  <c r="AD8" i="4"/>
  <c r="I8" i="4"/>
  <c r="B8" i="4"/>
</calcChain>
</file>

<file path=xl/sharedStrings.xml><?xml version="1.0" encoding="utf-8"?>
<sst xmlns="http://schemas.openxmlformats.org/spreadsheetml/2006/main" count="257" uniqueCount="116">
  <si>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</si>
  <si>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</si>
  <si>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</si>
  <si>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</si>
  <si>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</si>
  <si>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</si>
  <si>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</si>
  <si>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</si>
  <si>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</si>
  <si>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</si>
  <si>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</si>
  <si>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</si>
  <si>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</si>
  <si>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</si>
  <si>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</si>
  <si>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</si>
  <si>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</si>
  <si>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</si>
  <si>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</si>
  <si>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</si>
  <si>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</si>
  <si>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</si>
  <si>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</si>
  <si>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</si>
  <si>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</si>
  <si>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</si>
  <si>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</si>
  <si>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</si>
  <si>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</si>
  <si>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</si>
  <si>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</si>
  <si>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</si>
  <si>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</si>
  <si>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</si>
  <si>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</si>
  <si>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</si>
  <si>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</si>
  <si>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</si>
  <si>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</si>
  <si>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</si>
  <si>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</si>
  <si>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</si>
  <si>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</si>
  <si>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</si>
  <si>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</si>
  <si>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</si>
  <si>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</si>
  <si>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</si>
  <si>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</si>
  <si>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</si>
  <si>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</si>
  <si>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</si>
  <si>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</si>
  <si>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</si>
  <si>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</si>
  <si>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</si>
  <si>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</si>
  <si>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</si>
  <si>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</si>
  <si>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</si>
  <si>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</si>
  <si>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</si>
  <si>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</si>
  <si>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</si>
  <si>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</si>
  <si>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</si>
  <si>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</si>
  <si>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</si>
  <si>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</si>
  <si>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</si>
  <si>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</si>
  <si>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</si>
  <si>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</si>
  <si>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</si>
  <si>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</si>
  <si>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</si>
  <si>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</si>
  <si>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</si>
  <si>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</si>
  <si>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</si>
  <si>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</si>
  <si>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</si>
  <si>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</si>
  <si>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</si>
  <si>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</si>
  <si>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</si>
  <si>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</si>
  <si>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</si>
  <si>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</si>
  <si>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</si>
  <si>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</si>
  <si>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</si>
  <si>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</si>
  <si>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</si>
  <si>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</si>
  <si>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</si>
  <si>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下野市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</si>
  <si>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</si>
  <si>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</si>
  <si>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</si>
  <si>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</si>
  <si>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</si>
  <si>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</si>
  <si>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</si>
  <si>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</si>
  <si>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</si>
  <si>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</si>
  <si>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</si>
  <si>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</si>
  <si>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</si>
  <si>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</si>
  <si>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</si>
  <si>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</si>
  <si>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１）経常収支比率（左表１－①）
　100％以上であることから、収支は黒字である。
また、類似団体平均値と比較しても高い水準である。しかし、未だに繰入金に依存した収入構造となっているため、更なる収入の確保と経費削減に努める必要がある。
２）流動比率（左表１－③）
　100％以上であることから、短期的な債務に対する支払い能力は確保されている。
３）企業債残高対事業規模比率（左表１－④）
　前年度より微増となり、類似団体平均値と比較して低い水準となっている。引き続き経営戦略に基づき企業債残高の減少に努める。
４）経費回収率（左表１－⑤）
　100％未満であることから、使用料収入により汚水処理費用が賄えていない状態にある。また、類似団体平均値と比較しても低い水準である。
５）汚水処理原価（左表１－⑥）
　類似団体平均値と比較して大幅に下回っており、有収水量1㎥あたりの費用を比較的低く抑えられている。
６）水洗化率（左表１－⑧）
　類似団体平均値と比較して下回っている。
　管渠整備は進んでいるものの、改築に合わせ接続を予定している世帯が多く、更なる接続に向けた普及啓発が必要である。</t>
    <rPh sb="102" eb="106">
      <t>ケイヒサクゲン</t>
    </rPh>
    <rPh sb="199" eb="201">
      <t>ビゾウ</t>
    </rPh>
    <rPh sb="274" eb="276">
      <t>ミマン</t>
    </rPh>
    <rPh sb="327" eb="328">
      <t>ヒク</t>
    </rPh>
    <rPh sb="425" eb="427">
      <t>ヒカク</t>
    </rPh>
    <rPh sb="429" eb="431">
      <t>シタマワ</t>
    </rPh>
    <rPh sb="438" eb="442">
      <t>カンキョセイビ</t>
    </rPh>
    <rPh sb="443" eb="444">
      <t>スス</t>
    </rPh>
    <rPh sb="461" eb="463">
      <t>ヨテイ</t>
    </rPh>
    <phoneticPr fontId="4"/>
  </si>
  <si>
    <t>１）管渠老朽化率（左表２－②）
　H10年度から供用開始しており、現在までのところ耐用年数に達した管渠はない。
　将来の更新需要に備え、現在の経営状況の改善を図り、計画的な施設更新を行う必要がある。</t>
    <rPh sb="41" eb="45">
      <t>タイヨウネンスウ</t>
    </rPh>
    <rPh sb="46" eb="47">
      <t>タッ</t>
    </rPh>
    <rPh sb="49" eb="51">
      <t>カンキョ</t>
    </rPh>
    <rPh sb="91" eb="92">
      <t>オコナ</t>
    </rPh>
    <rPh sb="93" eb="95">
      <t>ヒツヨウ</t>
    </rPh>
    <phoneticPr fontId="4"/>
  </si>
  <si>
    <t>　経常収支比率及び経費回収率ともに前年度を下回っており、類似団体に比べて低い汚水処理原価であっても、使用料収入で汚水処理費用を賄えていない状態にある。
　財源不足分を繰入金で補てんしており、その割合は依然として大きく、使用料収入等の確保や費用削減に努める必要がある。
　また、整備事業が進捗中であり、水洗化率は類似団体に比べて未だ低い水準にあるため、新規整備にあわせ、水洗化率の向上に取り組む必要がある。</t>
    <rPh sb="1" eb="7">
      <t>ケイジョウシュウシヒリツ</t>
    </rPh>
    <rPh sb="7" eb="8">
      <t>オヨ</t>
    </rPh>
    <rPh sb="9" eb="14">
      <t>ケイヒカイシュウリツ</t>
    </rPh>
    <rPh sb="36" eb="37">
      <t>ヒク</t>
    </rPh>
    <rPh sb="50" eb="55">
      <t>シヨウリョウシュウニュウ</t>
    </rPh>
    <rPh sb="56" eb="62">
      <t>オスイショリヒヨウ</t>
    </rPh>
    <rPh sb="63" eb="64">
      <t>マカナ</t>
    </rPh>
    <rPh sb="69" eb="71">
      <t>ジョウタイ</t>
    </rPh>
    <rPh sb="77" eb="82">
      <t>ザイゲンフソクブン</t>
    </rPh>
    <rPh sb="83" eb="86">
      <t>クリイレキン</t>
    </rPh>
    <rPh sb="97" eb="99">
      <t>ワリアイ</t>
    </rPh>
    <rPh sb="100" eb="102">
      <t>イゼン</t>
    </rPh>
    <rPh sb="105" eb="106">
      <t>オオ</t>
    </rPh>
    <rPh sb="109" eb="114">
      <t>シヨウリョウシュウニュウ</t>
    </rPh>
    <rPh sb="114" eb="115">
      <t>トウ</t>
    </rPh>
    <rPh sb="116" eb="118">
      <t>カクホ</t>
    </rPh>
    <rPh sb="119" eb="123">
      <t>ヒヨウサクゲン</t>
    </rPh>
    <rPh sb="124" eb="125">
      <t>ツト</t>
    </rPh>
    <rPh sb="127" eb="129">
      <t>ヒツヨウ</t>
    </rPh>
    <rPh sb="163" eb="164">
      <t>イマ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</si>
</sst>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1.76</c:v>
                </c:pt>
                <c:pt idx="3" formatCode="#,##0.00;&quot;△&quot;#,##0.00;&quot;-&quot;">
                  <c:v>0.74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1-4A82-BCF5-5829D62D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1-4A82-BCF5-5829D62D6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D-48B5-B19F-96FCDE88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D-48B5-B19F-96FCDE88E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64.78</c:v>
                </c:pt>
                <c:pt idx="2">
                  <c:v>67.22</c:v>
                </c:pt>
                <c:pt idx="3">
                  <c:v>64.55</c:v>
                </c:pt>
                <c:pt idx="4">
                  <c:v>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D-4CC3-B08F-D05504F8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D-4CC3-B08F-D05504F8C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117.67</c:v>
                </c:pt>
                <c:pt idx="2">
                  <c:v>138.51</c:v>
                </c:pt>
                <c:pt idx="3">
                  <c:v>142.61000000000001</c:v>
                </c:pt>
                <c:pt idx="4">
                  <c:v>118.34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B-4E0E-BC38-F7DB5FEA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102.73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B-4E0E-BC38-F7DB5FEA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2.33</c:v>
                </c:pt>
                <c:pt idx="2">
                  <c:v>4.6500000000000004</c:v>
                </c:pt>
                <c:pt idx="3">
                  <c:v>6.96</c:v>
                </c:pt>
                <c:pt idx="4">
                  <c:v>8.9700000000000006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F-4FC0-935B-8545C08C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24.68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F-4FC0-935B-8545C08C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6-45E3-A249-5134338A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8.6199999999999992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6-45E3-A249-5134338A0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B-4BED-80A2-25DE347B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94.97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B-4BED-80A2-25DE347BA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92.52</c:v>
                </c:pt>
                <c:pt idx="2">
                  <c:v>90.9</c:v>
                </c:pt>
                <c:pt idx="3">
                  <c:v>134.58000000000001</c:v>
                </c:pt>
                <c:pt idx="4">
                  <c:v>144.03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E-4709-BFB3-58B41003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47.72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E-4709-BFB3-58B41003D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1259.48</c:v>
                </c:pt>
                <c:pt idx="2">
                  <c:v>1187.22</c:v>
                </c:pt>
                <c:pt idx="3">
                  <c:v>978.32</c:v>
                </c:pt>
                <c:pt idx="4">
                  <c:v>991.67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E-44F2-8B2C-CF595D0F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E-44F2-8B2C-CF595D0F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82.59</c:v>
                </c:pt>
                <c:pt idx="2">
                  <c:v>75.069999999999993</c:v>
                </c:pt>
                <c:pt idx="3">
                  <c:v>74.2</c:v>
                </c:pt>
                <c:pt idx="4">
                  <c:v>66.78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5-45AA-8024-0AC49B73F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F5-45AA-8024-0AC49B73F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165.11</c:v>
                </c:pt>
                <c:pt idx="3">
                  <c:v>167.53</c:v>
                </c:pt>
                <c:pt idx="4">
                  <c:v>185.71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5-42ED-A680-9952451B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5-42ED-A680-9952451B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下野市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60140</v>
      </c>
      <c r="AM8" s="42"/>
      <c r="AN8" s="42"/>
      <c r="AO8" s="42"/>
      <c r="AP8" s="42"/>
      <c r="AQ8" s="42"/>
      <c r="AR8" s="42"/>
      <c r="AS8" s="42"/>
      <c r="AT8" s="35">
        <f>データ!T6</f>
        <v>74.59</v>
      </c>
      <c r="AU8" s="35"/>
      <c r="AV8" s="35"/>
      <c r="AW8" s="35"/>
      <c r="AX8" s="35"/>
      <c r="AY8" s="35"/>
      <c r="AZ8" s="35"/>
      <c r="BA8" s="35"/>
      <c r="BB8" s="35">
        <f>データ!U6</f>
        <v>806.27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58.19</v>
      </c>
      <c r="J10" s="35"/>
      <c r="K10" s="35"/>
      <c r="L10" s="35"/>
      <c r="M10" s="35"/>
      <c r="N10" s="35"/>
      <c r="O10" s="35"/>
      <c r="P10" s="35">
        <f>データ!P6</f>
        <v>9.4</v>
      </c>
      <c r="Q10" s="35"/>
      <c r="R10" s="35"/>
      <c r="S10" s="35"/>
      <c r="T10" s="35"/>
      <c r="U10" s="35"/>
      <c r="V10" s="35"/>
      <c r="W10" s="35">
        <f>データ!Q6</f>
        <v>73.48</v>
      </c>
      <c r="X10" s="35"/>
      <c r="Y10" s="35"/>
      <c r="Z10" s="35"/>
      <c r="AA10" s="35"/>
      <c r="AB10" s="35"/>
      <c r="AC10" s="35"/>
      <c r="AD10" s="42">
        <f>データ!R6</f>
        <v>2530</v>
      </c>
      <c r="AE10" s="42"/>
      <c r="AF10" s="42"/>
      <c r="AG10" s="42"/>
      <c r="AH10" s="42"/>
      <c r="AI10" s="42"/>
      <c r="AJ10" s="42"/>
      <c r="AK10" s="2"/>
      <c r="AL10" s="42">
        <f>データ!V6</f>
        <v>5617</v>
      </c>
      <c r="AM10" s="42"/>
      <c r="AN10" s="42"/>
      <c r="AO10" s="42"/>
      <c r="AP10" s="42"/>
      <c r="AQ10" s="42"/>
      <c r="AR10" s="42"/>
      <c r="AS10" s="42"/>
      <c r="AT10" s="35">
        <f>データ!W6</f>
        <v>1.98</v>
      </c>
      <c r="AU10" s="35"/>
      <c r="AV10" s="35"/>
      <c r="AW10" s="35"/>
      <c r="AX10" s="35"/>
      <c r="AY10" s="35"/>
      <c r="AZ10" s="35"/>
      <c r="BA10" s="35"/>
      <c r="BB10" s="35">
        <f>データ!X6</f>
        <v>2836.87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Fe1n6YDVeZVNMZSYOCUDbMKlKeyVqI/OerjQL/25/N7CQbEXhU1QV3TX/e0zEHnMLZXrEJKhE63byliybgbn5w==" saltValue="xB+PgxjA0M5QKDlOPsJRk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92169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栃木県　下野市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58.19</v>
      </c>
      <c r="P6" s="20">
        <f t="shared" si="3"/>
        <v>9.4</v>
      </c>
      <c r="Q6" s="20">
        <f t="shared" si="3"/>
        <v>73.48</v>
      </c>
      <c r="R6" s="20">
        <f t="shared" si="3"/>
        <v>2530</v>
      </c>
      <c r="S6" s="20">
        <f t="shared" si="3"/>
        <v>60140</v>
      </c>
      <c r="T6" s="20">
        <f t="shared" si="3"/>
        <v>74.59</v>
      </c>
      <c r="U6" s="20">
        <f t="shared" si="3"/>
        <v>806.27</v>
      </c>
      <c r="V6" s="20">
        <f t="shared" si="3"/>
        <v>5617</v>
      </c>
      <c r="W6" s="20">
        <f t="shared" si="3"/>
        <v>1.98</v>
      </c>
      <c r="X6" s="20">
        <f t="shared" si="3"/>
        <v>2836.87</v>
      </c>
      <c r="Y6" s="21" t="str">
        <f>IF(Y7="",NA(),Y7)</f>
        <v>-</v>
      </c>
      <c r="Z6" s="21">
        <f t="shared" ref="Z6:AH6" si="4">IF(Z7="",NA(),Z7)</f>
        <v>117.67</v>
      </c>
      <c r="AA6" s="21">
        <f t="shared" si="4"/>
        <v>138.51</v>
      </c>
      <c r="AB6" s="21">
        <f t="shared" si="4"/>
        <v>142.61000000000001</v>
      </c>
      <c r="AC6" s="21">
        <f t="shared" si="4"/>
        <v>118.34</v>
      </c>
      <c r="AD6" s="21" t="str">
        <f t="shared" si="4"/>
        <v>-</v>
      </c>
      <c r="AE6" s="21">
        <f t="shared" si="4"/>
        <v>102.73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94.97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>
        <f t="shared" ref="AV6:BD6" si="6">IF(AV7="",NA(),AV7)</f>
        <v>92.52</v>
      </c>
      <c r="AW6" s="21">
        <f t="shared" si="6"/>
        <v>90.9</v>
      </c>
      <c r="AX6" s="21">
        <f t="shared" si="6"/>
        <v>134.58000000000001</v>
      </c>
      <c r="AY6" s="21">
        <f t="shared" si="6"/>
        <v>144.03</v>
      </c>
      <c r="AZ6" s="21" t="str">
        <f t="shared" si="6"/>
        <v>-</v>
      </c>
      <c r="BA6" s="21">
        <f t="shared" si="6"/>
        <v>47.72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>
        <f t="shared" ref="BG6:BO6" si="7">IF(BG7="",NA(),BG7)</f>
        <v>1259.48</v>
      </c>
      <c r="BH6" s="21">
        <f t="shared" si="7"/>
        <v>1187.22</v>
      </c>
      <c r="BI6" s="21">
        <f t="shared" si="7"/>
        <v>978.32</v>
      </c>
      <c r="BJ6" s="21">
        <f t="shared" si="7"/>
        <v>991.67</v>
      </c>
      <c r="BK6" s="21" t="str">
        <f t="shared" si="7"/>
        <v>-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>
        <f t="shared" ref="BR6:BZ6" si="8">IF(BR7="",NA(),BR7)</f>
        <v>82.59</v>
      </c>
      <c r="BS6" s="21">
        <f t="shared" si="8"/>
        <v>75.069999999999993</v>
      </c>
      <c r="BT6" s="21">
        <f t="shared" si="8"/>
        <v>74.2</v>
      </c>
      <c r="BU6" s="21">
        <f t="shared" si="8"/>
        <v>66.78</v>
      </c>
      <c r="BV6" s="21" t="str">
        <f t="shared" si="8"/>
        <v>-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>
        <f t="shared" ref="CC6:CK6" si="9">IF(CC7="",NA(),CC7)</f>
        <v>150</v>
      </c>
      <c r="CD6" s="21">
        <f t="shared" si="9"/>
        <v>165.11</v>
      </c>
      <c r="CE6" s="21">
        <f t="shared" si="9"/>
        <v>167.53</v>
      </c>
      <c r="CF6" s="21">
        <f t="shared" si="9"/>
        <v>185.71</v>
      </c>
      <c r="CG6" s="21" t="str">
        <f t="shared" si="9"/>
        <v>-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>
        <f t="shared" ref="CY6:DG6" si="11">IF(CY7="",NA(),CY7)</f>
        <v>64.78</v>
      </c>
      <c r="CZ6" s="21">
        <f t="shared" si="11"/>
        <v>67.22</v>
      </c>
      <c r="DA6" s="21">
        <f t="shared" si="11"/>
        <v>64.55</v>
      </c>
      <c r="DB6" s="21">
        <f t="shared" si="11"/>
        <v>67.95</v>
      </c>
      <c r="DC6" s="21" t="str">
        <f t="shared" si="11"/>
        <v>-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>
        <f t="shared" ref="DJ6:DR6" si="12">IF(DJ7="",NA(),DJ7)</f>
        <v>2.33</v>
      </c>
      <c r="DK6" s="21">
        <f t="shared" si="12"/>
        <v>4.6500000000000004</v>
      </c>
      <c r="DL6" s="21">
        <f t="shared" si="12"/>
        <v>6.96</v>
      </c>
      <c r="DM6" s="21">
        <f t="shared" si="12"/>
        <v>8.9700000000000006</v>
      </c>
      <c r="DN6" s="21" t="str">
        <f t="shared" si="12"/>
        <v>-</v>
      </c>
      <c r="DO6" s="21">
        <f t="shared" si="12"/>
        <v>24.68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8.6199999999999992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0">
        <f t="shared" ref="EF6:EN6" si="14">IF(EF7="",NA(),EF7)</f>
        <v>0</v>
      </c>
      <c r="EG6" s="21">
        <f t="shared" si="14"/>
        <v>1.76</v>
      </c>
      <c r="EH6" s="21">
        <f t="shared" si="14"/>
        <v>0.74</v>
      </c>
      <c r="EI6" s="20">
        <f t="shared" si="14"/>
        <v>0</v>
      </c>
      <c r="EJ6" s="21" t="str">
        <f t="shared" si="14"/>
        <v>-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2">
      <c r="A7" s="14"/>
      <c r="B7" s="23">
        <v>2022</v>
      </c>
      <c r="C7" s="23">
        <v>92169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58.19</v>
      </c>
      <c r="P7" s="24">
        <v>9.4</v>
      </c>
      <c r="Q7" s="24">
        <v>73.48</v>
      </c>
      <c r="R7" s="24">
        <v>2530</v>
      </c>
      <c r="S7" s="24">
        <v>60140</v>
      </c>
      <c r="T7" s="24">
        <v>74.59</v>
      </c>
      <c r="U7" s="24">
        <v>806.27</v>
      </c>
      <c r="V7" s="24">
        <v>5617</v>
      </c>
      <c r="W7" s="24">
        <v>1.98</v>
      </c>
      <c r="X7" s="24">
        <v>2836.87</v>
      </c>
      <c r="Y7" s="24" t="s">
        <v>102</v>
      </c>
      <c r="Z7" s="24">
        <v>117.67</v>
      </c>
      <c r="AA7" s="24">
        <v>138.51</v>
      </c>
      <c r="AB7" s="24">
        <v>142.61000000000001</v>
      </c>
      <c r="AC7" s="24">
        <v>118.34</v>
      </c>
      <c r="AD7" s="24" t="s">
        <v>102</v>
      </c>
      <c r="AE7" s="24">
        <v>102.73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94.97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>
        <v>92.52</v>
      </c>
      <c r="AW7" s="24">
        <v>90.9</v>
      </c>
      <c r="AX7" s="24">
        <v>134.58000000000001</v>
      </c>
      <c r="AY7" s="24">
        <v>144.03</v>
      </c>
      <c r="AZ7" s="24" t="s">
        <v>102</v>
      </c>
      <c r="BA7" s="24">
        <v>47.72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>
        <v>1259.48</v>
      </c>
      <c r="BH7" s="24">
        <v>1187.22</v>
      </c>
      <c r="BI7" s="24">
        <v>978.32</v>
      </c>
      <c r="BJ7" s="24">
        <v>991.67</v>
      </c>
      <c r="BK7" s="24" t="s">
        <v>102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>
        <v>82.59</v>
      </c>
      <c r="BS7" s="24">
        <v>75.069999999999993</v>
      </c>
      <c r="BT7" s="24">
        <v>74.2</v>
      </c>
      <c r="BU7" s="24">
        <v>66.78</v>
      </c>
      <c r="BV7" s="24" t="s">
        <v>102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>
        <v>150</v>
      </c>
      <c r="CD7" s="24">
        <v>165.11</v>
      </c>
      <c r="CE7" s="24">
        <v>167.53</v>
      </c>
      <c r="CF7" s="24">
        <v>185.71</v>
      </c>
      <c r="CG7" s="24" t="s">
        <v>102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>
        <v>64.78</v>
      </c>
      <c r="CZ7" s="24">
        <v>67.22</v>
      </c>
      <c r="DA7" s="24">
        <v>64.55</v>
      </c>
      <c r="DB7" s="24">
        <v>67.95</v>
      </c>
      <c r="DC7" s="24" t="s">
        <v>102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>
        <v>2.33</v>
      </c>
      <c r="DK7" s="24">
        <v>4.6500000000000004</v>
      </c>
      <c r="DL7" s="24">
        <v>6.96</v>
      </c>
      <c r="DM7" s="24">
        <v>8.9700000000000006</v>
      </c>
      <c r="DN7" s="24" t="s">
        <v>102</v>
      </c>
      <c r="DO7" s="24">
        <v>24.68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8.6199999999999992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>
        <v>0</v>
      </c>
      <c r="EG7" s="24">
        <v>1.76</v>
      </c>
      <c r="EH7" s="24">
        <v>0.74</v>
      </c>
      <c r="EI7" s="24">
        <v>0</v>
      </c>
      <c r="EJ7" s="24" t="s">
        <v>102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2024-01-23T06:18:18Z</cp:lastPrinted>
  <dcterms:created xsi:type="dcterms:W3CDTF">2023-12-12T00:54:37Z</dcterms:created>
  <dcterms:modified xsi:type="dcterms:W3CDTF">2024-02-03T09:26:20Z</dcterms:modified>
  <cp:category/>
</cp:coreProperties>
</file>