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3公共下水\"/>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<sst xmlns="http://schemas.openxmlformats.org/spreadsheetml/2006/main" count="226" uniqueCount="110">
  <si>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</si>
  <si>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</si>
  <si>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</si>
  <si>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</si>
  <si>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</si>
  <si>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</si>
  <si>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</si>
  <si>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</si>
  <si>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</si>
  <si>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</si>
  <si>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</si>
  <si>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</si>
  <si>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</si>
  <si>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</si>
  <si>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</si>
  <si>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</si>
  <si>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</si>
  <si>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</si>
  <si>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</si>
  <si>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</si>
  <si>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</si>
  <si>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</si>
  <si>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</si>
  <si>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</si>
  <si>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</si>
  <si>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</si>
  <si>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</si>
  <si>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</si>
  <si>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</si>
  <si>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</si>
  <si>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</si>
  <si>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</si>
  <si>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</si>
  <si>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</si>
  <si>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</si>
  <si>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</si>
  <si>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</si>
  <si>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</si>
  <si>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</si>
  <si>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</si>
  <si>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</si>
  <si>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</si>
  <si>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</si>
  <si>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</si>
  <si>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</si>
  <si>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</si>
  <si>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</si>
  <si>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</si>
  <si>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</si>
  <si>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</si>
  <si>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</si>
  <si>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</si>
  <si>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</si>
  <si>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</si>
  <si>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</si>
  <si>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</si>
  <si>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</si>
  <si>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</si>
  <si>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</si>
  <si>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</si>
  <si>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</si>
  <si>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</si>
  <si>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</si>
  <si>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</si>
  <si>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</si>
  <si>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</si>
  <si>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</si>
  <si>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</si>
  <si>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</si>
  <si>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</si>
  <si>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</si>
  <si>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</si>
  <si>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</si>
  <si>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</si>
  <si>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</si>
  <si>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</si>
  <si>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</si>
  <si>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</si>
  <si>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</si>
  <si>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</si>
  <si>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</si>
  <si>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</si>
  <si>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</si>
  <si>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</si>
  <si>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</si>
  <si>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</si>
  <si>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</si>
  <si>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</si>
  <si>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</si>
  <si>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</si>
  <si>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</si>
  <si>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</si>
  <si>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</si>
  <si>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</si>
  <si>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</si>
  <si>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上三川町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</si>
  <si>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</si>
  <si>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</si>
  <si>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</si>
  <si>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</si>
  <si>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</si>
  <si>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</si>
  <si>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</si>
  <si>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</si>
  <si>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</si>
  <si>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</si>
  <si>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</si>
  <si>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９年度から平成２４年度にかけて繰上償還を実施したことにより、平成２５年度から収支比率は改善している状況にある。今後、健全性を確保する上では、水洗化率の向上による収益の確保や費用の削減及び有収率の向上が必要となってくる。
　効率性については、経費回収率、汚水処理原価は類似団体平均値よりも良い数値を示してはいるが、全国平均に比べるとまだ低い水準であることから、更なる改善を図っていく必要がある。</t>
    <rPh sb="147" eb="148">
      <t>ヨ</t>
    </rPh>
    <rPh sb="160" eb="162">
      <t>ゼンコク</t>
    </rPh>
    <rPh sb="162" eb="164">
      <t>ヘイキン</t>
    </rPh>
    <rPh sb="165" eb="166">
      <t>クラ</t>
    </rPh>
    <rPh sb="171" eb="172">
      <t>ヒク</t>
    </rPh>
    <rPh sb="173" eb="175">
      <t>スイジュン</t>
    </rPh>
    <phoneticPr fontId="4"/>
  </si>
  <si>
    <t>　昭和６３年に供用開始をしてから２０年程度経過しているが、耐用年数を経過している施設はまだ無いため、改修が必要な状況ではない。
　そのため、現在は老朽化対策を実施していないが、今後はストックマネジメントを踏まえて計画的に実施していく必要がある。</t>
    <rPh sb="1" eb="3">
      <t>ショウワ</t>
    </rPh>
    <rPh sb="5" eb="6">
      <t>ネン</t>
    </rPh>
    <rPh sb="7" eb="9">
      <t>キョウヨウ</t>
    </rPh>
    <rPh sb="9" eb="11">
      <t>カイシ</t>
    </rPh>
    <rPh sb="18" eb="19">
      <t>ネン</t>
    </rPh>
    <rPh sb="19" eb="21">
      <t>テイド</t>
    </rPh>
    <rPh sb="21" eb="23">
      <t>ケイカ</t>
    </rPh>
    <rPh sb="102" eb="103">
      <t>フ</t>
    </rPh>
    <phoneticPr fontId="4"/>
  </si>
  <si>
    <t>　下水道事業については、生活に密着した事業であるため、持続可能な下水道実現に向けて有収率、水洗化率等の向上を図り、ストックマネジメント手法を踏まえた、適正な施設の更新・維持管理等を図っていく必要がある。</t>
    <rPh sb="67" eb="69">
      <t>シュホウ</t>
    </rPh>
    <rPh sb="70" eb="71">
      <t>フ</t>
    </rPh>
    <rPh sb="88" eb="89">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</si>
</sst>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675232"/>
        <c:axId val="1472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48675232"/>
        <c:axId val="147202880"/>
      </c:lineChart>
      <c:dateAx>
        <c:axId val="148675232"/>
        <c:scaling>
          <c:orientation val="minMax"/>
        </c:scaling>
        <c:delete val="1"/>
        <c:axPos val="b"/>
        <c:numFmt formatCode="ge" sourceLinked="1"/>
        <c:majorTickMark val="none"/>
        <c:minorTickMark val="none"/>
        <c:tickLblPos val="none"/>
        <c:crossAx val="147202880"/>
        <c:crosses val="autoZero"/>
        <c:auto val="1"/>
        <c:lblOffset val="100"/>
        <c:baseTimeUnit val="years"/>
      </c:dateAx>
      <c:valAx>
        <c:axId val="1472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048608"/>
        <c:axId val="15004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50048608"/>
        <c:axId val="150049000"/>
      </c:lineChart>
      <c:dateAx>
        <c:axId val="150048608"/>
        <c:scaling>
          <c:orientation val="minMax"/>
        </c:scaling>
        <c:delete val="1"/>
        <c:axPos val="b"/>
        <c:numFmt formatCode="ge" sourceLinked="1"/>
        <c:majorTickMark val="none"/>
        <c:minorTickMark val="none"/>
        <c:tickLblPos val="none"/>
        <c:crossAx val="150049000"/>
        <c:crosses val="autoZero"/>
        <c:auto val="1"/>
        <c:lblOffset val="100"/>
        <c:baseTimeUnit val="years"/>
      </c:dateAx>
      <c:valAx>
        <c:axId val="15004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90.41</c:v>
                </c:pt>
                <c:pt idx="1">
                  <c:v>91.13</c:v>
                </c:pt>
                <c:pt idx="2">
                  <c:v>92.28</c:v>
                </c:pt>
                <c:pt idx="3">
                  <c:v>93</c:v>
                </c:pt>
                <c:pt idx="4">
                  <c:v>93.11</c:v>
                </c:pt>
              </c:numCache>
            </c:numRef>
          </c:val>
        </c:ser>
        <c:dLbls>
          <c:showLegendKey val="0"/>
          <c:showVal val="0"/>
          <c:showCatName val="0"/>
          <c:showSerName val="0"/>
          <c:showPercent val="0"/>
          <c:showBubbleSize val="0"/>
        </c:dLbls>
        <c:gapWidth val="150"/>
        <c:axId val="150050176"/>
        <c:axId val="15005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50050176"/>
        <c:axId val="150050568"/>
      </c:lineChart>
      <c:dateAx>
        <c:axId val="150050176"/>
        <c:scaling>
          <c:orientation val="minMax"/>
        </c:scaling>
        <c:delete val="1"/>
        <c:axPos val="b"/>
        <c:numFmt formatCode="ge" sourceLinked="1"/>
        <c:majorTickMark val="none"/>
        <c:minorTickMark val="none"/>
        <c:tickLblPos val="none"/>
        <c:crossAx val="150050568"/>
        <c:crosses val="autoZero"/>
        <c:auto val="1"/>
        <c:lblOffset val="100"/>
        <c:baseTimeUnit val="years"/>
      </c:dateAx>
      <c:valAx>
        <c:axId val="15005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67.2</c:v>
                </c:pt>
                <c:pt idx="1">
                  <c:v>66.040000000000006</c:v>
                </c:pt>
                <c:pt idx="2">
                  <c:v>86.74</c:v>
                </c:pt>
                <c:pt idx="3">
                  <c:v>88.7</c:v>
                </c:pt>
                <c:pt idx="4">
                  <c:v>90.23</c:v>
                </c:pt>
              </c:numCache>
            </c:numRef>
          </c:val>
        </c:ser>
        <c:dLbls>
          <c:showLegendKey val="0"/>
          <c:showVal val="0"/>
          <c:showCatName val="0"/>
          <c:showSerName val="0"/>
          <c:showPercent val="0"/>
          <c:showBubbleSize val="0"/>
        </c:dLbls>
        <c:gapWidth val="150"/>
        <c:axId val="149643264"/>
        <c:axId val="1496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643264"/>
        <c:axId val="149643648"/>
      </c:lineChart>
      <c:dateAx>
        <c:axId val="149643264"/>
        <c:scaling>
          <c:orientation val="minMax"/>
        </c:scaling>
        <c:delete val="1"/>
        <c:axPos val="b"/>
        <c:numFmt formatCode="ge" sourceLinked="1"/>
        <c:majorTickMark val="none"/>
        <c:minorTickMark val="none"/>
        <c:tickLblPos val="none"/>
        <c:crossAx val="149643648"/>
        <c:crosses val="autoZero"/>
        <c:auto val="1"/>
        <c:lblOffset val="100"/>
        <c:baseTimeUnit val="years"/>
      </c:dateAx>
      <c:valAx>
        <c:axId val="1496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26832"/>
        <c:axId val="14973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26832"/>
        <c:axId val="149733360"/>
      </c:lineChart>
      <c:dateAx>
        <c:axId val="149726832"/>
        <c:scaling>
          <c:orientation val="minMax"/>
        </c:scaling>
        <c:delete val="1"/>
        <c:axPos val="b"/>
        <c:numFmt formatCode="ge" sourceLinked="1"/>
        <c:majorTickMark val="none"/>
        <c:minorTickMark val="none"/>
        <c:tickLblPos val="none"/>
        <c:crossAx val="149733360"/>
        <c:crosses val="autoZero"/>
        <c:auto val="1"/>
        <c:lblOffset val="100"/>
        <c:baseTimeUnit val="years"/>
      </c:dateAx>
      <c:valAx>
        <c:axId val="14973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2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63296"/>
        <c:axId val="1497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63296"/>
        <c:axId val="149763680"/>
      </c:lineChart>
      <c:dateAx>
        <c:axId val="149763296"/>
        <c:scaling>
          <c:orientation val="minMax"/>
        </c:scaling>
        <c:delete val="1"/>
        <c:axPos val="b"/>
        <c:numFmt formatCode="ge" sourceLinked="1"/>
        <c:majorTickMark val="none"/>
        <c:minorTickMark val="none"/>
        <c:tickLblPos val="none"/>
        <c:crossAx val="149763680"/>
        <c:crosses val="autoZero"/>
        <c:auto val="1"/>
        <c:lblOffset val="100"/>
        <c:baseTimeUnit val="years"/>
      </c:dateAx>
      <c:valAx>
        <c:axId val="1497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73064"/>
        <c:axId val="14977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73064"/>
        <c:axId val="149773456"/>
      </c:lineChart>
      <c:dateAx>
        <c:axId val="149773064"/>
        <c:scaling>
          <c:orientation val="minMax"/>
        </c:scaling>
        <c:delete val="1"/>
        <c:axPos val="b"/>
        <c:numFmt formatCode="ge" sourceLinked="1"/>
        <c:majorTickMark val="none"/>
        <c:minorTickMark val="none"/>
        <c:tickLblPos val="none"/>
        <c:crossAx val="149773456"/>
        <c:crosses val="autoZero"/>
        <c:auto val="1"/>
        <c:lblOffset val="100"/>
        <c:baseTimeUnit val="years"/>
      </c:dateAx>
      <c:valAx>
        <c:axId val="14977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7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74632"/>
        <c:axId val="14977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74632"/>
        <c:axId val="149775024"/>
      </c:lineChart>
      <c:dateAx>
        <c:axId val="149774632"/>
        <c:scaling>
          <c:orientation val="minMax"/>
        </c:scaling>
        <c:delete val="1"/>
        <c:axPos val="b"/>
        <c:numFmt formatCode="ge" sourceLinked="1"/>
        <c:majorTickMark val="none"/>
        <c:minorTickMark val="none"/>
        <c:tickLblPos val="none"/>
        <c:crossAx val="149775024"/>
        <c:crosses val="autoZero"/>
        <c:auto val="1"/>
        <c:lblOffset val="100"/>
        <c:baseTimeUnit val="years"/>
      </c:dateAx>
      <c:valAx>
        <c:axId val="14977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7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624.54</c:v>
                </c:pt>
                <c:pt idx="1">
                  <c:v>602.39</c:v>
                </c:pt>
                <c:pt idx="2">
                  <c:v>558.91</c:v>
                </c:pt>
                <c:pt idx="3">
                  <c:v>429.85</c:v>
                </c:pt>
                <c:pt idx="4">
                  <c:v>434.83</c:v>
                </c:pt>
              </c:numCache>
            </c:numRef>
          </c:val>
        </c:ser>
        <c:dLbls>
          <c:showLegendKey val="0"/>
          <c:showVal val="0"/>
          <c:showCatName val="0"/>
          <c:showSerName val="0"/>
          <c:showPercent val="0"/>
          <c:showBubbleSize val="0"/>
        </c:dLbls>
        <c:gapWidth val="150"/>
        <c:axId val="149914680"/>
        <c:axId val="1499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49914680"/>
        <c:axId val="149915072"/>
      </c:lineChart>
      <c:dateAx>
        <c:axId val="149914680"/>
        <c:scaling>
          <c:orientation val="minMax"/>
        </c:scaling>
        <c:delete val="1"/>
        <c:axPos val="b"/>
        <c:numFmt formatCode="ge" sourceLinked="1"/>
        <c:majorTickMark val="none"/>
        <c:minorTickMark val="none"/>
        <c:tickLblPos val="none"/>
        <c:crossAx val="149915072"/>
        <c:crosses val="autoZero"/>
        <c:auto val="1"/>
        <c:lblOffset val="100"/>
        <c:baseTimeUnit val="years"/>
      </c:dateAx>
      <c:valAx>
        <c:axId val="1499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1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77.59</c:v>
                </c:pt>
                <c:pt idx="1">
                  <c:v>77.98</c:v>
                </c:pt>
                <c:pt idx="2">
                  <c:v>78.069999999999993</c:v>
                </c:pt>
                <c:pt idx="3">
                  <c:v>79.31</c:v>
                </c:pt>
                <c:pt idx="4">
                  <c:v>80.22</c:v>
                </c:pt>
              </c:numCache>
            </c:numRef>
          </c:val>
        </c:ser>
        <c:dLbls>
          <c:showLegendKey val="0"/>
          <c:showVal val="0"/>
          <c:showCatName val="0"/>
          <c:showSerName val="0"/>
          <c:showPercent val="0"/>
          <c:showBubbleSize val="0"/>
        </c:dLbls>
        <c:gapWidth val="150"/>
        <c:axId val="149916248"/>
        <c:axId val="1499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49916248"/>
        <c:axId val="149916640"/>
      </c:lineChart>
      <c:dateAx>
        <c:axId val="149916248"/>
        <c:scaling>
          <c:orientation val="minMax"/>
        </c:scaling>
        <c:delete val="1"/>
        <c:axPos val="b"/>
        <c:numFmt formatCode="ge" sourceLinked="1"/>
        <c:majorTickMark val="none"/>
        <c:minorTickMark val="none"/>
        <c:tickLblPos val="none"/>
        <c:crossAx val="149916640"/>
        <c:crosses val="autoZero"/>
        <c:auto val="1"/>
        <c:lblOffset val="100"/>
        <c:baseTimeUnit val="years"/>
      </c:dateAx>
      <c:valAx>
        <c:axId val="1499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1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49917816"/>
        <c:axId val="1499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49917816"/>
        <c:axId val="149918208"/>
      </c:lineChart>
      <c:dateAx>
        <c:axId val="149917816"/>
        <c:scaling>
          <c:orientation val="minMax"/>
        </c:scaling>
        <c:delete val="1"/>
        <c:axPos val="b"/>
        <c:numFmt formatCode="ge" sourceLinked="1"/>
        <c:majorTickMark val="none"/>
        <c:minorTickMark val="none"/>
        <c:tickLblPos val="none"/>
        <c:crossAx val="149918208"/>
        <c:crosses val="autoZero"/>
        <c:auto val="1"/>
        <c:lblOffset val="100"/>
        <c:baseTimeUnit val="years"/>
      </c:dateAx>
      <c:valAx>
        <c:axId val="1499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1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栃木県　上三川町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31454</v>
      </c>
      <c r="AM8" s="47"/>
      <c r="AN8" s="47"/>
      <c r="AO8" s="47"/>
      <c r="AP8" s="47"/>
      <c r="AQ8" s="47"/>
      <c r="AR8" s="47"/>
      <c r="AS8" s="47"/>
      <c r="AT8" s="43">
        <f>データ!S6</f>
        <v>54.39</v>
      </c>
      <c r="AU8" s="43"/>
      <c r="AV8" s="43"/>
      <c r="AW8" s="43"/>
      <c r="AX8" s="43"/>
      <c r="AY8" s="43"/>
      <c r="AZ8" s="43"/>
      <c r="BA8" s="43"/>
      <c r="BB8" s="43">
        <f>データ!T6</f>
        <v>578.29999999999995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58.21</v>
      </c>
      <c r="Q10" s="43"/>
      <c r="R10" s="43"/>
      <c r="S10" s="43"/>
      <c r="T10" s="43"/>
      <c r="U10" s="43"/>
      <c r="V10" s="43"/>
      <c r="W10" s="43">
        <f>データ!P6</f>
        <v>75.5</v>
      </c>
      <c r="X10" s="43"/>
      <c r="Y10" s="43"/>
      <c r="Z10" s="43"/>
      <c r="AA10" s="43"/>
      <c r="AB10" s="43"/>
      <c r="AC10" s="43"/>
      <c r="AD10" s="47">
        <f>データ!Q6</f>
        <v>2160</v>
      </c>
      <c r="AE10" s="47"/>
      <c r="AF10" s="47"/>
      <c r="AG10" s="47"/>
      <c r="AH10" s="47"/>
      <c r="AI10" s="47"/>
      <c r="AJ10" s="47"/>
      <c r="AK10" s="2"/>
      <c r="AL10" s="47">
        <f>データ!U6</f>
        <v>18276</v>
      </c>
      <c r="AM10" s="47"/>
      <c r="AN10" s="47"/>
      <c r="AO10" s="47"/>
      <c r="AP10" s="47"/>
      <c r="AQ10" s="47"/>
      <c r="AR10" s="47"/>
      <c r="AS10" s="47"/>
      <c r="AT10" s="43">
        <f>データ!V6</f>
        <v>5.04</v>
      </c>
      <c r="AU10" s="43"/>
      <c r="AV10" s="43"/>
      <c r="AW10" s="43"/>
      <c r="AX10" s="43"/>
      <c r="AY10" s="43"/>
      <c r="AZ10" s="43"/>
      <c r="BA10" s="43"/>
      <c r="BB10" s="43">
        <f>データ!W6</f>
        <v>3626.19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3" t="s">
        <v>30</v>
      </c>
      <c r="BM45" s="74"/>
      <c r="BN45" s="74"/>
      <c r="BO45" s="74"/>
      <c r="BP45" s="74"/>
      <c r="BQ45" s="74"/>
      <c r="BR45" s="74"/>
      <c r="BS45" s="74"/>
      <c r="BT45" s="74"/>
      <c r="BU45" s="74"/>
      <c r="BV45" s="74"/>
      <c r="BW45" s="74"/>
      <c r="BX45" s="74"/>
      <c r="BY45" s="74"/>
      <c r="BZ45" s="7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6"/>
      <c r="BM46" s="77"/>
      <c r="BN46" s="77"/>
      <c r="BO46" s="77"/>
      <c r="BP46" s="77"/>
      <c r="BQ46" s="77"/>
      <c r="BR46" s="77"/>
      <c r="BS46" s="77"/>
      <c r="BT46" s="77"/>
      <c r="BU46" s="77"/>
      <c r="BV46" s="77"/>
      <c r="BW46" s="77"/>
      <c r="BX46" s="77"/>
      <c r="BY46" s="77"/>
      <c r="BZ46" s="7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3" t="s">
        <v>36</v>
      </c>
      <c r="BM64" s="74"/>
      <c r="BN64" s="74"/>
      <c r="BO64" s="74"/>
      <c r="BP64" s="74"/>
      <c r="BQ64" s="74"/>
      <c r="BR64" s="74"/>
      <c r="BS64" s="74"/>
      <c r="BT64" s="74"/>
      <c r="BU64" s="74"/>
      <c r="BV64" s="74"/>
      <c r="BW64" s="74"/>
      <c r="BX64" s="74"/>
      <c r="BY64" s="74"/>
      <c r="BZ64" s="7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6"/>
      <c r="BM65" s="77"/>
      <c r="BN65" s="77"/>
      <c r="BO65" s="77"/>
      <c r="BP65" s="77"/>
      <c r="BQ65" s="77"/>
      <c r="BR65" s="77"/>
      <c r="BS65" s="77"/>
      <c r="BT65" s="77"/>
      <c r="BU65" s="77"/>
      <c r="BV65" s="77"/>
      <c r="BW65" s="77"/>
      <c r="BX65" s="77"/>
      <c r="BY65" s="77"/>
      <c r="BZ65" s="7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35</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53</v>
      </c>
      <c r="B4" s="28"/>
      <c r="C4" s="28"/>
      <c r="D4" s="28"/>
      <c r="E4" s="28"/>
      <c r="F4" s="28"/>
      <c r="G4" s="28"/>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2015</v>
      </c>
      <c r="C6" s="31">
        <f t="shared" ref="C6:W6" si="3">C7</f>
        <v>93017</v>
      </c>
      <c r="D6" s="31">
        <f t="shared" si="3"/>
        <v>47</v>
      </c>
      <c r="E6" s="31">
        <f t="shared" si="3"/>
        <v>17</v>
      </c>
      <c r="F6" s="31">
        <f t="shared" si="3"/>
        <v>1</v>
      </c>
      <c r="G6" s="31">
        <f t="shared" si="3"/>
        <v>0</v>
      </c>
      <c r="H6" s="31" t="str">
        <f t="shared" si="3"/>
        <v>栃木県　上三川町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58.21</v>
      </c>
      <c r="P6" s="32">
        <f t="shared" si="3"/>
        <v>75.5</v>
      </c>
      <c r="Q6" s="32">
        <f t="shared" si="3"/>
        <v>2160</v>
      </c>
      <c r="R6" s="32">
        <f t="shared" si="3"/>
        <v>31454</v>
      </c>
      <c r="S6" s="32">
        <f t="shared" si="3"/>
        <v>54.39</v>
      </c>
      <c r="T6" s="32">
        <f t="shared" si="3"/>
        <v>578.29999999999995</v>
      </c>
      <c r="U6" s="32">
        <f t="shared" si="3"/>
        <v>18276</v>
      </c>
      <c r="V6" s="32">
        <f t="shared" si="3"/>
        <v>5.04</v>
      </c>
      <c r="W6" s="32">
        <f t="shared" si="3"/>
        <v>3626.19</v>
      </c>
      <c r="X6" s="33">
        <f>IF(X7="",NA(),X7)</f>
        <v>67.2</v>
      </c>
      <c r="Y6" s="33">
        <f t="shared" ref="Y6:AG6" si="4">IF(Y7="",NA(),Y7)</f>
        <v>66.040000000000006</v>
      </c>
      <c r="Z6" s="33">
        <f t="shared" si="4"/>
        <v>86.74</v>
      </c>
      <c r="AA6" s="33">
        <f t="shared" si="4"/>
        <v>88.7</v>
      </c>
      <c r="AB6" s="33">
        <f t="shared" si="4"/>
        <v>90.23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624.54</v>
      </c>
      <c r="BF6" s="33">
        <f t="shared" ref="BF6:BN6" si="7">IF(BF7="",NA(),BF7)</f>
        <v>602.39</v>
      </c>
      <c r="BG6" s="33">
        <f t="shared" si="7"/>
        <v>558.91</v>
      </c>
      <c r="BH6" s="33">
        <f t="shared" si="7"/>
        <v>429.85</v>
      </c>
      <c r="BI6" s="33">
        <f t="shared" si="7"/>
        <v>434.83</v>
      </c>
      <c r="BJ6" s="33">
        <f t="shared" si="7"/>
        <v>1334.01</v>
      </c>
      <c r="BK6" s="33">
        <f t="shared" si="7"/>
        <v>1273.52</v>
      </c>
      <c r="BL6" s="33">
        <f t="shared" si="7"/>
        <v>1209.95</v>
      </c>
      <c r="BM6" s="33">
        <f t="shared" si="7"/>
        <v>1136.5</v>
      </c>
      <c r="BN6" s="33">
        <f t="shared" si="7"/>
        <v>1118.56</v>
      </c>
      <c r="BO6" s="32" t="str">
        <f>IF(BO7="","",IF(BO7="-","【-】","【"&amp;SUBSTITUTE(TEXT(BO7,"#,##0.00"),"-","△")&amp;"】"))</f>
        <v>【763.62】</v>
      </c>
      <c r="BP6" s="33">
        <f>IF(BP7="",NA(),BP7)</f>
        <v>77.59</v>
      </c>
      <c r="BQ6" s="33">
        <f t="shared" ref="BQ6:BY6" si="8">IF(BQ7="",NA(),BQ7)</f>
        <v>77.98</v>
      </c>
      <c r="BR6" s="33">
        <f t="shared" si="8"/>
        <v>78.069999999999993</v>
      </c>
      <c r="BS6" s="33">
        <f t="shared" si="8"/>
        <v>79.31</v>
      </c>
      <c r="BT6" s="33">
        <f t="shared" si="8"/>
        <v>80.22</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150</v>
      </c>
      <c r="CB6" s="33">
        <f t="shared" ref="CB6:CJ6" si="9">IF(CB7="",NA(),CB7)</f>
        <v>150</v>
      </c>
      <c r="CC6" s="33">
        <f t="shared" si="9"/>
        <v>150</v>
      </c>
      <c r="CD6" s="33">
        <f t="shared" si="9"/>
        <v>150</v>
      </c>
      <c r="CE6" s="33">
        <f t="shared" si="9"/>
        <v>150</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90.41</v>
      </c>
      <c r="CX6" s="33">
        <f t="shared" ref="CX6:DF6" si="11">IF(CX7="",NA(),CX7)</f>
        <v>91.13</v>
      </c>
      <c r="CY6" s="33">
        <f t="shared" si="11"/>
        <v>92.28</v>
      </c>
      <c r="CZ6" s="33">
        <f t="shared" si="11"/>
        <v>93</v>
      </c>
      <c r="DA6" s="33">
        <f t="shared" si="11"/>
        <v>93.11</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93017</v>
      </c>
      <c r="D7" s="35">
        <v>47</v>
      </c>
      <c r="E7" s="35">
        <v>17</v>
      </c>
      <c r="F7" s="35">
        <v>1</v>
      </c>
      <c r="G7" s="35">
        <v>0</v>
      </c>
      <c r="H7" s="35" t="s">
        <v>95</v>
      </c>
      <c r="I7" s="35" t="s">
        <v>96</v>
      </c>
      <c r="J7" s="35" t="s">
        <v>97</v>
      </c>
      <c r="K7" s="35" t="s">
        <v>98</v>
      </c>
      <c r="L7" s="35" t="s">
        <v>99</v>
      </c>
      <c r="M7" s="36" t="s">
        <v>100</v>
      </c>
      <c r="N7" s="36" t="s">
        <v>101</v>
      </c>
      <c r="O7" s="36">
        <v>58.21</v>
      </c>
      <c r="P7" s="36">
        <v>75.5</v>
      </c>
      <c r="Q7" s="36">
        <v>2160</v>
      </c>
      <c r="R7" s="36">
        <v>31454</v>
      </c>
      <c r="S7" s="36">
        <v>54.39</v>
      </c>
      <c r="T7" s="36">
        <v>578.29999999999995</v>
      </c>
      <c r="U7" s="36">
        <v>18276</v>
      </c>
      <c r="V7" s="36">
        <v>5.04</v>
      </c>
      <c r="W7" s="36">
        <v>3626.19</v>
      </c>
      <c r="X7" s="36">
        <v>67.2</v>
      </c>
      <c r="Y7" s="36">
        <v>66.040000000000006</v>
      </c>
      <c r="Z7" s="36">
        <v>86.74</v>
      </c>
      <c r="AA7" s="36">
        <v>88.7</v>
      </c>
      <c r="AB7" s="36">
        <v>90.23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624.54</v>
      </c>
      <c r="BF7" s="36">
        <v>602.39</v>
      </c>
      <c r="BG7" s="36">
        <v>558.91</v>
      </c>
      <c r="BH7" s="36">
        <v>429.85</v>
      </c>
      <c r="BI7" s="36">
        <v>434.83</v>
      </c>
      <c r="BJ7" s="36">
        <v>1334.01</v>
      </c>
      <c r="BK7" s="36">
        <v>1273.52</v>
      </c>
      <c r="BL7" s="36">
        <v>1209.95</v>
      </c>
      <c r="BM7" s="36">
        <v>1136.5</v>
      </c>
      <c r="BN7" s="36">
        <v>1118.56</v>
      </c>
      <c r="BO7" s="36">
        <v>763.62</v>
      </c>
      <c r="BP7" s="36">
        <v>77.59</v>
      </c>
      <c r="BQ7" s="36">
        <v>77.98</v>
      </c>
      <c r="BR7" s="36">
        <v>78.069999999999993</v>
      </c>
      <c r="BS7" s="36">
        <v>79.31</v>
      </c>
      <c r="BT7" s="36">
        <v>80.22</v>
      </c>
      <c r="BU7" s="36">
        <v>67.14</v>
      </c>
      <c r="BV7" s="36">
        <v>67.849999999999994</v>
      </c>
      <c r="BW7" s="36">
        <v>69.48</v>
      </c>
      <c r="BX7" s="36">
        <v>71.650000000000006</v>
      </c>
      <c r="BY7" s="36">
        <v>72.33</v>
      </c>
      <c r="BZ7" s="36">
        <v>98.53</v>
      </c>
      <c r="CA7" s="36">
        <v>150</v>
      </c>
      <c r="CB7" s="36">
        <v>150</v>
      </c>
      <c r="CC7" s="36">
        <v>150</v>
      </c>
      <c r="CD7" s="36">
        <v>150</v>
      </c>
      <c r="CE7" s="36">
        <v>150</v>
      </c>
      <c r="CF7" s="36">
        <v>224.83</v>
      </c>
      <c r="CG7" s="36">
        <v>224.94</v>
      </c>
      <c r="CH7" s="36">
        <v>220.67</v>
      </c>
      <c r="CI7" s="36">
        <v>217.82</v>
      </c>
      <c r="CJ7" s="36">
        <v>215.28</v>
      </c>
      <c r="CK7" s="36">
        <v>139.69999999999999</v>
      </c>
      <c r="CL7" s="36" t="s">
        <v>100</v>
      </c>
      <c r="CM7" s="36" t="s">
        <v>100</v>
      </c>
      <c r="CN7" s="36" t="s">
        <v>100</v>
      </c>
      <c r="CO7" s="36" t="s">
        <v>100</v>
      </c>
      <c r="CP7" s="36" t="s">
        <v>100</v>
      </c>
      <c r="CQ7" s="36">
        <v>53.79</v>
      </c>
      <c r="CR7" s="36">
        <v>55.41</v>
      </c>
      <c r="CS7" s="36">
        <v>55.81</v>
      </c>
      <c r="CT7" s="36">
        <v>54.44</v>
      </c>
      <c r="CU7" s="36">
        <v>54.67</v>
      </c>
      <c r="CV7" s="36">
        <v>60.01</v>
      </c>
      <c r="CW7" s="36">
        <v>90.41</v>
      </c>
      <c r="CX7" s="36">
        <v>91.13</v>
      </c>
      <c r="CY7" s="36">
        <v>92.28</v>
      </c>
      <c r="CZ7" s="36">
        <v>93</v>
      </c>
      <c r="DA7" s="36">
        <v>93.11</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栃木県</cp:lastModifiedBy>
  <cp:lastPrinted>2017-02-10T07:57:31Z</cp:lastPrinted>
  <dcterms:created xsi:type="dcterms:W3CDTF">2017-02-08T02:46:38Z</dcterms:created>
  <dcterms:modified xsi:type="dcterms:W3CDTF">2017-02-17T05:03:47Z</dcterms:modified>
</cp:coreProperties>
</file>