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<sst xmlns="http://schemas.openxmlformats.org/spreadsheetml/2006/main" count="221" uniqueCount="111">
  <si>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</si>
  <si>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</si>
  <si>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</si>
  <si>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</si>
  <si>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</si>
  <si>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</si>
  <si>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</si>
  <si>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</si>
  <si>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</si>
  <si>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</si>
  <si>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</si>
  <si>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</si>
  <si>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</si>
  <si>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</si>
  <si>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</si>
  <si>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</si>
  <si>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</si>
  <si>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</si>
  <si>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</si>
  <si>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</si>
  <si>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</si>
  <si>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</si>
  <si>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</si>
  <si>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</si>
  <si>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</si>
  <si>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</si>
  <si>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</si>
  <si>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</si>
  <si>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</si>
  <si>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</si>
  <si>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</si>
  <si>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</si>
  <si>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</si>
  <si>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</si>
  <si>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</si>
  <si>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</si>
  <si>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</si>
  <si>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</si>
  <si>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</si>
  <si>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</si>
  <si>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</si>
  <si>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</si>
  <si>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</si>
  <si>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</si>
  <si>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</si>
  <si>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</si>
  <si>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</si>
  <si>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</si>
  <si>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</si>
  <si>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</si>
  <si>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</si>
  <si>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</si>
  <si>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</si>
  <si>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</si>
  <si>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</si>
  <si>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</si>
  <si>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</si>
  <si>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</si>
  <si>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</si>
  <si>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</si>
  <si>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</si>
  <si>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</si>
  <si>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</si>
  <si>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</si>
  <si>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</si>
  <si>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</si>
  <si>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</si>
  <si>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</si>
  <si>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</si>
  <si>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</si>
  <si>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</si>
  <si>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</si>
  <si>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</si>
  <si>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</si>
  <si>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</si>
  <si>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</si>
  <si>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</si>
  <si>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</si>
  <si>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</si>
  <si>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</si>
  <si>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</si>
  <si>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</si>
  <si>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</si>
  <si>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</si>
  <si>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</si>
  <si>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</si>
  <si>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</si>
  <si>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</si>
  <si>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</si>
  <si>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</si>
  <si>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</si>
  <si>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</si>
  <si>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</si>
  <si>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</si>
  <si>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</si>
  <si>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</si>
  <si>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</si>
  <si>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</si>
  <si>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</si>
  <si>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</si>
  <si>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</si>
  <si>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</si>
  <si>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</si>
  <si>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</si>
  <si>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</si>
  <si>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</si>
  <si>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</si>
  <si>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</si>
  <si>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類似団体平均値と比較して概ね良好な数値を示しているが、引き続き維持管理費等の削減に努める必要がある。併せて、水洗化率の向上や有収水量の増加による料金収入の確保を図るなど更なる経営改善も必要である。</t>
    <rPh sb="1" eb="3">
      <t>ケイエイ</t>
    </rPh>
    <rPh sb="4" eb="7">
      <t>ケンゼンセイ</t>
    </rPh>
    <rPh sb="8" eb="11">
      <t>コウリツセイ</t>
    </rPh>
    <rPh sb="17" eb="19">
      <t>ルイジ</t>
    </rPh>
    <rPh sb="19" eb="21">
      <t>ダンタイ</t>
    </rPh>
    <rPh sb="21" eb="24">
      <t>ヘイキンチ</t>
    </rPh>
    <rPh sb="25" eb="27">
      <t>ヒカク</t>
    </rPh>
    <rPh sb="29" eb="30">
      <t>オオム</t>
    </rPh>
    <rPh sb="31" eb="33">
      <t>リョウコウ</t>
    </rPh>
    <rPh sb="34" eb="36">
      <t>スウチ</t>
    </rPh>
    <rPh sb="37" eb="38">
      <t>シメ</t>
    </rPh>
    <rPh sb="44" eb="45">
      <t>ヒ</t>
    </rPh>
    <rPh sb="46" eb="47">
      <t>ツヅ</t>
    </rPh>
    <rPh sb="48" eb="50">
      <t>イジ</t>
    </rPh>
    <rPh sb="50" eb="52">
      <t>カンリ</t>
    </rPh>
    <rPh sb="52" eb="53">
      <t>ヒ</t>
    </rPh>
    <rPh sb="53" eb="54">
      <t>トウ</t>
    </rPh>
    <rPh sb="55" eb="57">
      <t>サクゲン</t>
    </rPh>
    <rPh sb="58" eb="59">
      <t>ツト</t>
    </rPh>
    <rPh sb="61" eb="63">
      <t>ヒツヨウ</t>
    </rPh>
    <rPh sb="67" eb="68">
      <t>アワ</t>
    </rPh>
    <rPh sb="71" eb="74">
      <t>スイセンカ</t>
    </rPh>
    <rPh sb="74" eb="75">
      <t>リツ</t>
    </rPh>
    <rPh sb="76" eb="78">
      <t>コウジョウ</t>
    </rPh>
    <rPh sb="79" eb="80">
      <t>ユウ</t>
    </rPh>
    <rPh sb="80" eb="81">
      <t>シュウ</t>
    </rPh>
    <rPh sb="81" eb="83">
      <t>スイリョウ</t>
    </rPh>
    <rPh sb="84" eb="86">
      <t>ゾウカ</t>
    </rPh>
    <rPh sb="89" eb="91">
      <t>リョウキン</t>
    </rPh>
    <rPh sb="91" eb="93">
      <t>シュウニュウ</t>
    </rPh>
    <rPh sb="94" eb="96">
      <t>カクホ</t>
    </rPh>
    <rPh sb="97" eb="98">
      <t>ハカ</t>
    </rPh>
    <rPh sb="101" eb="102">
      <t>サラ</t>
    </rPh>
    <rPh sb="104" eb="106">
      <t>ケイエイ</t>
    </rPh>
    <rPh sb="106" eb="108">
      <t>カイゼン</t>
    </rPh>
    <phoneticPr fontId="4"/>
  </si>
  <si>
    <t>　収益的収支比率は１００％を超えているが一般会計からの繰入金に依存している状況である。また、経費回収率は類似団体平均値を大きく上回っている状況だが、１００％を下回っており、汚水処理に係る経費を使用料で賄えていないため、経費削減に努めるなど今後も経営改善に向けた取組が必要である。
　汚水処理原価については類似団体平均値を下回っているが、引き続き接続率の向上により有収水量の増加を図る取組が必要である。
　既に整備事業が完了していることもあり、施設利用率は類似団体平均値に近い数値となっており、水洗化率についても、年々上昇傾向であるが、依然として低い水準である。
　今後も引き続き戸別訪問を実施するなど水洗化率等の向上を目指していく必要がある。</t>
    <rPh sb="1" eb="4">
      <t>シュウエキテキ</t>
    </rPh>
    <rPh sb="4" eb="6">
      <t>シュウシ</t>
    </rPh>
    <rPh sb="6" eb="8">
      <t>ヒリツ</t>
    </rPh>
    <rPh sb="14" eb="15">
      <t>コ</t>
    </rPh>
    <rPh sb="20" eb="22">
      <t>イッパン</t>
    </rPh>
    <rPh sb="22" eb="24">
      <t>カイケイ</t>
    </rPh>
    <rPh sb="27" eb="29">
      <t>クリイレ</t>
    </rPh>
    <rPh sb="29" eb="30">
      <t>キン</t>
    </rPh>
    <rPh sb="31" eb="33">
      <t>イゾン</t>
    </rPh>
    <rPh sb="37" eb="39">
      <t>ジョウキョウ</t>
    </rPh>
    <rPh sb="46" eb="48">
      <t>ケイヒ</t>
    </rPh>
    <rPh sb="48" eb="50">
      <t>カイシュウ</t>
    </rPh>
    <rPh sb="50" eb="51">
      <t>リツ</t>
    </rPh>
    <rPh sb="52" eb="54">
      <t>ルイジ</t>
    </rPh>
    <rPh sb="54" eb="56">
      <t>ダンタイ</t>
    </rPh>
    <rPh sb="56" eb="59">
      <t>ヘイキンチ</t>
    </rPh>
    <rPh sb="60" eb="61">
      <t>オオ</t>
    </rPh>
    <rPh sb="63" eb="65">
      <t>ウワマワ</t>
    </rPh>
    <rPh sb="69" eb="71">
      <t>ジョウキョウ</t>
    </rPh>
    <rPh sb="79" eb="81">
      <t>シタマワ</t>
    </rPh>
    <rPh sb="86" eb="88">
      <t>オスイ</t>
    </rPh>
    <rPh sb="88" eb="90">
      <t>ショリ</t>
    </rPh>
    <rPh sb="91" eb="92">
      <t>カカ</t>
    </rPh>
    <rPh sb="93" eb="95">
      <t>ケイヒ</t>
    </rPh>
    <rPh sb="96" eb="99">
      <t>シヨウリョウ</t>
    </rPh>
    <rPh sb="100" eb="101">
      <t>マカナ</t>
    </rPh>
    <rPh sb="109" eb="111">
      <t>ケイヒ</t>
    </rPh>
    <rPh sb="111" eb="113">
      <t>サクゲン</t>
    </rPh>
    <rPh sb="114" eb="115">
      <t>ツト</t>
    </rPh>
    <rPh sb="119" eb="121">
      <t>コンゴ</t>
    </rPh>
    <rPh sb="122" eb="124">
      <t>ケイエイ</t>
    </rPh>
    <rPh sb="124" eb="126">
      <t>カイゼン</t>
    </rPh>
    <rPh sb="127" eb="128">
      <t>ム</t>
    </rPh>
    <rPh sb="130" eb="132">
      <t>トリクミ</t>
    </rPh>
    <rPh sb="133" eb="135">
      <t>ヒツヨウ</t>
    </rPh>
    <rPh sb="141" eb="143">
      <t>オスイ</t>
    </rPh>
    <rPh sb="143" eb="145">
      <t>ショリ</t>
    </rPh>
    <rPh sb="145" eb="147">
      <t>ゲンカ</t>
    </rPh>
    <rPh sb="152" eb="154">
      <t>ルイジ</t>
    </rPh>
    <rPh sb="154" eb="156">
      <t>ダンタイ</t>
    </rPh>
    <rPh sb="156" eb="159">
      <t>ヘイキンチ</t>
    </rPh>
    <rPh sb="160" eb="162">
      <t>シタマワ</t>
    </rPh>
    <rPh sb="168" eb="169">
      <t>ヒ</t>
    </rPh>
    <rPh sb="170" eb="171">
      <t>ツヅ</t>
    </rPh>
    <rPh sb="172" eb="174">
      <t>セツゾク</t>
    </rPh>
    <rPh sb="174" eb="175">
      <t>リツ</t>
    </rPh>
    <rPh sb="176" eb="178">
      <t>コウジョウ</t>
    </rPh>
    <rPh sb="181" eb="182">
      <t>ユウ</t>
    </rPh>
    <rPh sb="182" eb="183">
      <t>シュウ</t>
    </rPh>
    <rPh sb="183" eb="185">
      <t>スイリョウ</t>
    </rPh>
    <rPh sb="186" eb="188">
      <t>ゾウカ</t>
    </rPh>
    <rPh sb="189" eb="190">
      <t>ハカ</t>
    </rPh>
    <rPh sb="191" eb="193">
      <t>トリクミ</t>
    </rPh>
    <rPh sb="194" eb="196">
      <t>ヒツヨウ</t>
    </rPh>
    <rPh sb="202" eb="203">
      <t>スデ</t>
    </rPh>
    <rPh sb="204" eb="206">
      <t>セイビ</t>
    </rPh>
    <rPh sb="206" eb="208">
      <t>ジギョウ</t>
    </rPh>
    <rPh sb="209" eb="211">
      <t>カンリョウ</t>
    </rPh>
    <rPh sb="221" eb="223">
      <t>シセツ</t>
    </rPh>
    <rPh sb="223" eb="226">
      <t>リヨウリツ</t>
    </rPh>
    <rPh sb="227" eb="229">
      <t>ルイジ</t>
    </rPh>
    <rPh sb="229" eb="231">
      <t>ダンタイ</t>
    </rPh>
    <rPh sb="231" eb="234">
      <t>ヘイキンチ</t>
    </rPh>
    <rPh sb="235" eb="236">
      <t>チカ</t>
    </rPh>
    <rPh sb="237" eb="239">
      <t>スウチ</t>
    </rPh>
    <rPh sb="256" eb="258">
      <t>ネンネン</t>
    </rPh>
    <rPh sb="258" eb="260">
      <t>ジョウショウ</t>
    </rPh>
    <rPh sb="260" eb="262">
      <t>ケイコウ</t>
    </rPh>
    <rPh sb="267" eb="269">
      <t>イゼン</t>
    </rPh>
    <rPh sb="272" eb="273">
      <t>ヒク</t>
    </rPh>
    <rPh sb="274" eb="276">
      <t>スイジュン</t>
    </rPh>
    <rPh sb="282" eb="284">
      <t>コンゴ</t>
    </rPh>
    <rPh sb="285" eb="286">
      <t>ヒ</t>
    </rPh>
    <rPh sb="287" eb="288">
      <t>ツヅ</t>
    </rPh>
    <rPh sb="289" eb="291">
      <t>コベツ</t>
    </rPh>
    <rPh sb="291" eb="293">
      <t>ホウモン</t>
    </rPh>
    <rPh sb="294" eb="296">
      <t>ジッシ</t>
    </rPh>
    <rPh sb="300" eb="303">
      <t>スイセンカ</t>
    </rPh>
    <rPh sb="303" eb="304">
      <t>リツ</t>
    </rPh>
    <rPh sb="304" eb="305">
      <t>トウ</t>
    </rPh>
    <rPh sb="306" eb="308">
      <t>コウジョウ</t>
    </rPh>
    <rPh sb="309" eb="311">
      <t>メザ</t>
    </rPh>
    <rPh sb="315" eb="317">
      <t>ヒツヨウ</t>
    </rPh>
    <phoneticPr fontId="4"/>
  </si>
  <si>
    <t>　供用開始が平成１４年と施設が新しく老朽化は進んでいないため、老朽化対策等は実施していない状況である。今後はストックマネジメントを策定し、計画的に対策に取り組んでいく必要がある。</t>
    <rPh sb="1" eb="3">
      <t>キョウヨウ</t>
    </rPh>
    <rPh sb="3" eb="5">
      <t>カイシ</t>
    </rPh>
    <rPh sb="6" eb="8">
      <t>ヘイセイ</t>
    </rPh>
    <rPh sb="10" eb="11">
      <t>ネン</t>
    </rPh>
    <rPh sb="12" eb="14">
      <t>シセツ</t>
    </rPh>
    <rPh sb="15" eb="16">
      <t>アタラ</t>
    </rPh>
    <rPh sb="18" eb="21">
      <t>ロウキュウカ</t>
    </rPh>
    <rPh sb="22" eb="23">
      <t>スス</t>
    </rPh>
    <rPh sb="31" eb="34">
      <t>ロウキュウカ</t>
    </rPh>
    <rPh sb="34" eb="37">
      <t>タイサクトウ</t>
    </rPh>
    <rPh sb="38" eb="40">
      <t>ジッシ</t>
    </rPh>
    <rPh sb="45" eb="47">
      <t>ジョウキョウ</t>
    </rPh>
    <rPh sb="51" eb="53">
      <t>コンゴ</t>
    </rPh>
    <rPh sb="65" eb="67">
      <t>サクテイ</t>
    </rPh>
    <rPh sb="69" eb="72">
      <t>ケイカクテキ</t>
    </rPh>
    <rPh sb="73" eb="75">
      <t>タイサク</t>
    </rPh>
    <rPh sb="76" eb="77">
      <t>ト</t>
    </rPh>
    <rPh sb="78" eb="79">
      <t>ク</t>
    </rPh>
    <rPh sb="83" eb="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</si>
</sst>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281528"/>
        <c:axId val="1492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49281528"/>
        <c:axId val="149288128"/>
      </c:lineChart>
      <c:dateAx>
        <c:axId val="149281528"/>
        <c:scaling>
          <c:orientation val="minMax"/>
        </c:scaling>
        <c:delete val="1"/>
        <c:axPos val="b"/>
        <c:numFmt formatCode="ge" sourceLinked="1"/>
        <c:majorTickMark val="none"/>
        <c:minorTickMark val="none"/>
        <c:tickLblPos val="none"/>
        <c:crossAx val="149288128"/>
        <c:crosses val="autoZero"/>
        <c:auto val="1"/>
        <c:lblOffset val="100"/>
        <c:baseTimeUnit val="years"/>
      </c:dateAx>
      <c:valAx>
        <c:axId val="1492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51.14</c:v>
                </c:pt>
                <c:pt idx="1">
                  <c:v>52.18</c:v>
                </c:pt>
                <c:pt idx="2">
                  <c:v>54.14</c:v>
                </c:pt>
                <c:pt idx="3">
                  <c:v>52.82</c:v>
                </c:pt>
                <c:pt idx="4">
                  <c:v>56.38</c:v>
                </c:pt>
              </c:numCache>
            </c:numRef>
          </c:val>
        </c:ser>
        <c:dLbls>
          <c:showLegendKey val="0"/>
          <c:showVal val="0"/>
          <c:showCatName val="0"/>
          <c:showSerName val="0"/>
          <c:showPercent val="0"/>
          <c:showBubbleSize val="0"/>
        </c:dLbls>
        <c:gapWidth val="150"/>
        <c:axId val="147051528"/>
        <c:axId val="21789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47051528"/>
        <c:axId val="217896584"/>
      </c:lineChart>
      <c:dateAx>
        <c:axId val="147051528"/>
        <c:scaling>
          <c:orientation val="minMax"/>
        </c:scaling>
        <c:delete val="1"/>
        <c:axPos val="b"/>
        <c:numFmt formatCode="ge" sourceLinked="1"/>
        <c:majorTickMark val="none"/>
        <c:minorTickMark val="none"/>
        <c:tickLblPos val="none"/>
        <c:crossAx val="217896584"/>
        <c:crosses val="autoZero"/>
        <c:auto val="1"/>
        <c:lblOffset val="100"/>
        <c:baseTimeUnit val="years"/>
      </c:dateAx>
      <c:valAx>
        <c:axId val="21789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61.88</c:v>
                </c:pt>
                <c:pt idx="1">
                  <c:v>64.14</c:v>
                </c:pt>
                <c:pt idx="2">
                  <c:v>66.42</c:v>
                </c:pt>
                <c:pt idx="3">
                  <c:v>68.12</c:v>
                </c:pt>
                <c:pt idx="4">
                  <c:v>70.22</c:v>
                </c:pt>
              </c:numCache>
            </c:numRef>
          </c:val>
        </c:ser>
        <c:dLbls>
          <c:showLegendKey val="0"/>
          <c:showVal val="0"/>
          <c:showCatName val="0"/>
          <c:showSerName val="0"/>
          <c:showPercent val="0"/>
          <c:showBubbleSize val="0"/>
        </c:dLbls>
        <c:gapWidth val="150"/>
        <c:axId val="217897760"/>
        <c:axId val="21789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217897760"/>
        <c:axId val="217898152"/>
      </c:lineChart>
      <c:dateAx>
        <c:axId val="217897760"/>
        <c:scaling>
          <c:orientation val="minMax"/>
        </c:scaling>
        <c:delete val="1"/>
        <c:axPos val="b"/>
        <c:numFmt formatCode="ge" sourceLinked="1"/>
        <c:majorTickMark val="none"/>
        <c:minorTickMark val="none"/>
        <c:tickLblPos val="none"/>
        <c:crossAx val="217898152"/>
        <c:crosses val="autoZero"/>
        <c:auto val="1"/>
        <c:lblOffset val="100"/>
        <c:baseTimeUnit val="years"/>
      </c:dateAx>
      <c:valAx>
        <c:axId val="21789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101.11</c:v>
                </c:pt>
                <c:pt idx="1">
                  <c:v>97.48</c:v>
                </c:pt>
                <c:pt idx="2">
                  <c:v>98.34</c:v>
                </c:pt>
                <c:pt idx="3">
                  <c:v>102.91</c:v>
                </c:pt>
                <c:pt idx="4">
                  <c:v>101.75</c:v>
                </c:pt>
              </c:numCache>
            </c:numRef>
          </c:val>
        </c:ser>
        <c:dLbls>
          <c:showLegendKey val="0"/>
          <c:showVal val="0"/>
          <c:showCatName val="0"/>
          <c:showSerName val="0"/>
          <c:showPercent val="0"/>
          <c:showBubbleSize val="0"/>
        </c:dLbls>
        <c:gapWidth val="150"/>
        <c:axId val="150025264"/>
        <c:axId val="15006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025264"/>
        <c:axId val="150062504"/>
      </c:lineChart>
      <c:dateAx>
        <c:axId val="150025264"/>
        <c:scaling>
          <c:orientation val="minMax"/>
        </c:scaling>
        <c:delete val="1"/>
        <c:axPos val="b"/>
        <c:numFmt formatCode="ge" sourceLinked="1"/>
        <c:majorTickMark val="none"/>
        <c:minorTickMark val="none"/>
        <c:tickLblPos val="none"/>
        <c:crossAx val="150062504"/>
        <c:crosses val="autoZero"/>
        <c:auto val="1"/>
        <c:lblOffset val="100"/>
        <c:baseTimeUnit val="years"/>
      </c:dateAx>
      <c:valAx>
        <c:axId val="15006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104032"/>
        <c:axId val="15010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104032"/>
        <c:axId val="150104416"/>
      </c:lineChart>
      <c:dateAx>
        <c:axId val="150104032"/>
        <c:scaling>
          <c:orientation val="minMax"/>
        </c:scaling>
        <c:delete val="1"/>
        <c:axPos val="b"/>
        <c:numFmt formatCode="ge" sourceLinked="1"/>
        <c:majorTickMark val="none"/>
        <c:minorTickMark val="none"/>
        <c:tickLblPos val="none"/>
        <c:crossAx val="150104416"/>
        <c:crosses val="autoZero"/>
        <c:auto val="1"/>
        <c:lblOffset val="100"/>
        <c:baseTimeUnit val="years"/>
      </c:dateAx>
      <c:valAx>
        <c:axId val="1501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0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175640"/>
        <c:axId val="150176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175640"/>
        <c:axId val="150176024"/>
      </c:lineChart>
      <c:dateAx>
        <c:axId val="150175640"/>
        <c:scaling>
          <c:orientation val="minMax"/>
        </c:scaling>
        <c:delete val="1"/>
        <c:axPos val="b"/>
        <c:numFmt formatCode="ge" sourceLinked="1"/>
        <c:majorTickMark val="none"/>
        <c:minorTickMark val="none"/>
        <c:tickLblPos val="none"/>
        <c:crossAx val="150176024"/>
        <c:crosses val="autoZero"/>
        <c:auto val="1"/>
        <c:lblOffset val="100"/>
        <c:baseTimeUnit val="years"/>
      </c:dateAx>
      <c:valAx>
        <c:axId val="1501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53488"/>
        <c:axId val="14705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53488"/>
        <c:axId val="147053880"/>
      </c:lineChart>
      <c:dateAx>
        <c:axId val="147053488"/>
        <c:scaling>
          <c:orientation val="minMax"/>
        </c:scaling>
        <c:delete val="1"/>
        <c:axPos val="b"/>
        <c:numFmt formatCode="ge" sourceLinked="1"/>
        <c:majorTickMark val="none"/>
        <c:minorTickMark val="none"/>
        <c:tickLblPos val="none"/>
        <c:crossAx val="147053880"/>
        <c:crosses val="autoZero"/>
        <c:auto val="1"/>
        <c:lblOffset val="100"/>
        <c:baseTimeUnit val="years"/>
      </c:dateAx>
      <c:valAx>
        <c:axId val="14705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55056"/>
        <c:axId val="1502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55056"/>
        <c:axId val="150290464"/>
      </c:lineChart>
      <c:dateAx>
        <c:axId val="147055056"/>
        <c:scaling>
          <c:orientation val="minMax"/>
        </c:scaling>
        <c:delete val="1"/>
        <c:axPos val="b"/>
        <c:numFmt formatCode="ge" sourceLinked="1"/>
        <c:majorTickMark val="none"/>
        <c:minorTickMark val="none"/>
        <c:tickLblPos val="none"/>
        <c:crossAx val="150290464"/>
        <c:crosses val="autoZero"/>
        <c:auto val="1"/>
        <c:lblOffset val="100"/>
        <c:baseTimeUnit val="years"/>
      </c:dateAx>
      <c:valAx>
        <c:axId val="1502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2133.23</c:v>
                </c:pt>
                <c:pt idx="1">
                  <c:v>2074.27</c:v>
                </c:pt>
                <c:pt idx="2">
                  <c:v>1940.03</c:v>
                </c:pt>
                <c:pt idx="3">
                  <c:v>1440.36</c:v>
                </c:pt>
                <c:pt idx="4">
                  <c:v>1440.66</c:v>
                </c:pt>
              </c:numCache>
            </c:numRef>
          </c:val>
        </c:ser>
        <c:dLbls>
          <c:showLegendKey val="0"/>
          <c:showVal val="0"/>
          <c:showCatName val="0"/>
          <c:showSerName val="0"/>
          <c:showPercent val="0"/>
          <c:showBubbleSize val="0"/>
        </c:dLbls>
        <c:gapWidth val="150"/>
        <c:axId val="150291640"/>
        <c:axId val="1502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50291640"/>
        <c:axId val="150292032"/>
      </c:lineChart>
      <c:dateAx>
        <c:axId val="150291640"/>
        <c:scaling>
          <c:orientation val="minMax"/>
        </c:scaling>
        <c:delete val="1"/>
        <c:axPos val="b"/>
        <c:numFmt formatCode="ge" sourceLinked="1"/>
        <c:majorTickMark val="none"/>
        <c:minorTickMark val="none"/>
        <c:tickLblPos val="none"/>
        <c:crossAx val="150292032"/>
        <c:crosses val="autoZero"/>
        <c:auto val="1"/>
        <c:lblOffset val="100"/>
        <c:baseTimeUnit val="years"/>
      </c:dateAx>
      <c:valAx>
        <c:axId val="1502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9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56.28</c:v>
                </c:pt>
                <c:pt idx="1">
                  <c:v>57.99</c:v>
                </c:pt>
                <c:pt idx="2">
                  <c:v>59.95</c:v>
                </c:pt>
                <c:pt idx="3">
                  <c:v>59.96</c:v>
                </c:pt>
                <c:pt idx="4">
                  <c:v>63.29</c:v>
                </c:pt>
              </c:numCache>
            </c:numRef>
          </c:val>
        </c:ser>
        <c:dLbls>
          <c:showLegendKey val="0"/>
          <c:showVal val="0"/>
          <c:showCatName val="0"/>
          <c:showSerName val="0"/>
          <c:showPercent val="0"/>
          <c:showBubbleSize val="0"/>
        </c:dLbls>
        <c:gapWidth val="150"/>
        <c:axId val="150293208"/>
        <c:axId val="1502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50293208"/>
        <c:axId val="150293600"/>
      </c:lineChart>
      <c:dateAx>
        <c:axId val="150293208"/>
        <c:scaling>
          <c:orientation val="minMax"/>
        </c:scaling>
        <c:delete val="1"/>
        <c:axPos val="b"/>
        <c:numFmt formatCode="ge" sourceLinked="1"/>
        <c:majorTickMark val="none"/>
        <c:minorTickMark val="none"/>
        <c:tickLblPos val="none"/>
        <c:crossAx val="150293600"/>
        <c:crosses val="autoZero"/>
        <c:auto val="1"/>
        <c:lblOffset val="100"/>
        <c:baseTimeUnit val="years"/>
      </c:dateAx>
      <c:valAx>
        <c:axId val="1502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9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197.4</c:v>
                </c:pt>
                <c:pt idx="1">
                  <c:v>191.83</c:v>
                </c:pt>
                <c:pt idx="2">
                  <c:v>185.64</c:v>
                </c:pt>
                <c:pt idx="3">
                  <c:v>189.87</c:v>
                </c:pt>
                <c:pt idx="4">
                  <c:v>181.86</c:v>
                </c:pt>
              </c:numCache>
            </c:numRef>
          </c:val>
        </c:ser>
        <c:dLbls>
          <c:showLegendKey val="0"/>
          <c:showVal val="0"/>
          <c:showCatName val="0"/>
          <c:showSerName val="0"/>
          <c:showPercent val="0"/>
          <c:showBubbleSize val="0"/>
        </c:dLbls>
        <c:gapWidth val="150"/>
        <c:axId val="147053096"/>
        <c:axId val="1470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47053096"/>
        <c:axId val="147052704"/>
      </c:lineChart>
      <c:dateAx>
        <c:axId val="147053096"/>
        <c:scaling>
          <c:orientation val="minMax"/>
        </c:scaling>
        <c:delete val="1"/>
        <c:axPos val="b"/>
        <c:numFmt formatCode="ge" sourceLinked="1"/>
        <c:majorTickMark val="none"/>
        <c:minorTickMark val="none"/>
        <c:tickLblPos val="none"/>
        <c:crossAx val="147052704"/>
        <c:crosses val="autoZero"/>
        <c:auto val="1"/>
        <c:lblOffset val="100"/>
        <c:baseTimeUnit val="years"/>
      </c:dateAx>
      <c:valAx>
        <c:axId val="1470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 sqref="C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上三川町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31454</v>
      </c>
      <c r="AM8" s="47"/>
      <c r="AN8" s="47"/>
      <c r="AO8" s="47"/>
      <c r="AP8" s="47"/>
      <c r="AQ8" s="47"/>
      <c r="AR8" s="47"/>
      <c r="AS8" s="47"/>
      <c r="AT8" s="43">
        <f>データ!S6</f>
        <v>54.39</v>
      </c>
      <c r="AU8" s="43"/>
      <c r="AV8" s="43"/>
      <c r="AW8" s="43"/>
      <c r="AX8" s="43"/>
      <c r="AY8" s="43"/>
      <c r="AZ8" s="43"/>
      <c r="BA8" s="43"/>
      <c r="BB8" s="43">
        <f>データ!T6</f>
        <v>578.29999999999995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19.010000000000002</v>
      </c>
      <c r="Q10" s="43"/>
      <c r="R10" s="43"/>
      <c r="S10" s="43"/>
      <c r="T10" s="43"/>
      <c r="U10" s="43"/>
      <c r="V10" s="43"/>
      <c r="W10" s="43">
        <f>データ!P6</f>
        <v>87.31</v>
      </c>
      <c r="X10" s="43"/>
      <c r="Y10" s="43"/>
      <c r="Z10" s="43"/>
      <c r="AA10" s="43"/>
      <c r="AB10" s="43"/>
      <c r="AC10" s="43"/>
      <c r="AD10" s="47">
        <f>データ!Q6</f>
        <v>2160</v>
      </c>
      <c r="AE10" s="47"/>
      <c r="AF10" s="47"/>
      <c r="AG10" s="47"/>
      <c r="AH10" s="47"/>
      <c r="AI10" s="47"/>
      <c r="AJ10" s="47"/>
      <c r="AK10" s="2"/>
      <c r="AL10" s="47">
        <f>データ!U6</f>
        <v>5968</v>
      </c>
      <c r="AM10" s="47"/>
      <c r="AN10" s="47"/>
      <c r="AO10" s="47"/>
      <c r="AP10" s="47"/>
      <c r="AQ10" s="47"/>
      <c r="AR10" s="47"/>
      <c r="AS10" s="47"/>
      <c r="AT10" s="43">
        <f>データ!V6</f>
        <v>2.9</v>
      </c>
      <c r="AU10" s="43"/>
      <c r="AV10" s="43"/>
      <c r="AW10" s="43"/>
      <c r="AX10" s="43"/>
      <c r="AY10" s="43"/>
      <c r="AZ10" s="43"/>
      <c r="BA10" s="43"/>
      <c r="BB10" s="43">
        <f>データ!W6</f>
        <v>2057.9299999999998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30</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36</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93017</v>
      </c>
      <c r="D6" s="31">
        <f t="shared" si="3"/>
        <v>47</v>
      </c>
      <c r="E6" s="31">
        <f t="shared" si="3"/>
        <v>17</v>
      </c>
      <c r="F6" s="31">
        <f t="shared" si="3"/>
        <v>5</v>
      </c>
      <c r="G6" s="31">
        <f t="shared" si="3"/>
        <v>0</v>
      </c>
      <c r="H6" s="31" t="str">
        <f t="shared" si="3"/>
        <v>栃木県　上三川町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19.010000000000002</v>
      </c>
      <c r="P6" s="32">
        <f t="shared" si="3"/>
        <v>87.31</v>
      </c>
      <c r="Q6" s="32">
        <f t="shared" si="3"/>
        <v>2160</v>
      </c>
      <c r="R6" s="32">
        <f t="shared" si="3"/>
        <v>31454</v>
      </c>
      <c r="S6" s="32">
        <f t="shared" si="3"/>
        <v>54.39</v>
      </c>
      <c r="T6" s="32">
        <f t="shared" si="3"/>
        <v>578.29999999999995</v>
      </c>
      <c r="U6" s="32">
        <f t="shared" si="3"/>
        <v>5968</v>
      </c>
      <c r="V6" s="32">
        <f t="shared" si="3"/>
        <v>2.9</v>
      </c>
      <c r="W6" s="32">
        <f t="shared" si="3"/>
        <v>2057.9299999999998</v>
      </c>
      <c r="X6" s="33">
        <f>IF(X7="",NA(),X7)</f>
        <v>101.11</v>
      </c>
      <c r="Y6" s="33">
        <f t="shared" ref="Y6:AG6" si="4">IF(Y7="",NA(),Y7)</f>
        <v>97.48</v>
      </c>
      <c r="Z6" s="33">
        <f t="shared" si="4"/>
        <v>98.34</v>
      </c>
      <c r="AA6" s="33">
        <f t="shared" si="4"/>
        <v>102.91</v>
      </c>
      <c r="AB6" s="33">
        <f t="shared" si="4"/>
        <v>101.75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2133.23</v>
      </c>
      <c r="BF6" s="33">
        <f t="shared" ref="BF6:BN6" si="7">IF(BF7="",NA(),BF7)</f>
        <v>2074.27</v>
      </c>
      <c r="BG6" s="33">
        <f t="shared" si="7"/>
        <v>1940.03</v>
      </c>
      <c r="BH6" s="33">
        <f t="shared" si="7"/>
        <v>1440.36</v>
      </c>
      <c r="BI6" s="33">
        <f t="shared" si="7"/>
        <v>1440.66</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56.28</v>
      </c>
      <c r="BQ6" s="33">
        <f t="shared" ref="BQ6:BY6" si="8">IF(BQ7="",NA(),BQ7)</f>
        <v>57.99</v>
      </c>
      <c r="BR6" s="33">
        <f t="shared" si="8"/>
        <v>59.95</v>
      </c>
      <c r="BS6" s="33">
        <f t="shared" si="8"/>
        <v>59.96</v>
      </c>
      <c r="BT6" s="33">
        <f t="shared" si="8"/>
        <v>63.29</v>
      </c>
      <c r="BU6" s="33">
        <f t="shared" si="8"/>
        <v>42.13</v>
      </c>
      <c r="BV6" s="33">
        <f t="shared" si="8"/>
        <v>42.48</v>
      </c>
      <c r="BW6" s="33">
        <f t="shared" si="8"/>
        <v>41.04</v>
      </c>
      <c r="BX6" s="33">
        <f t="shared" si="8"/>
        <v>41.08</v>
      </c>
      <c r="BY6" s="33">
        <f t="shared" si="8"/>
        <v>41.34</v>
      </c>
      <c r="BZ6" s="32" t="str">
        <f>IF(BZ7="","",IF(BZ7="-","【-】","【"&amp;SUBSTITUTE(TEXT(BZ7,"#,##0.00"),"-","△")&amp;"】"))</f>
        <v>【52.78】</v>
      </c>
      <c r="CA6" s="33">
        <f>IF(CA7="",NA(),CA7)</f>
        <v>197.4</v>
      </c>
      <c r="CB6" s="33">
        <f t="shared" ref="CB6:CJ6" si="9">IF(CB7="",NA(),CB7)</f>
        <v>191.83</v>
      </c>
      <c r="CC6" s="33">
        <f t="shared" si="9"/>
        <v>185.64</v>
      </c>
      <c r="CD6" s="33">
        <f t="shared" si="9"/>
        <v>189.87</v>
      </c>
      <c r="CE6" s="33">
        <f t="shared" si="9"/>
        <v>181.86</v>
      </c>
      <c r="CF6" s="33">
        <f t="shared" si="9"/>
        <v>348.41</v>
      </c>
      <c r="CG6" s="33">
        <f t="shared" si="9"/>
        <v>343.8</v>
      </c>
      <c r="CH6" s="33">
        <f t="shared" si="9"/>
        <v>357.08</v>
      </c>
      <c r="CI6" s="33">
        <f t="shared" si="9"/>
        <v>378.08</v>
      </c>
      <c r="CJ6" s="33">
        <f t="shared" si="9"/>
        <v>357.49</v>
      </c>
      <c r="CK6" s="32" t="str">
        <f>IF(CK7="","",IF(CK7="-","【-】","【"&amp;SUBSTITUTE(TEXT(CK7,"#,##0.00"),"-","△")&amp;"】"))</f>
        <v>【289.81】</v>
      </c>
      <c r="CL6" s="33">
        <f>IF(CL7="",NA(),CL7)</f>
        <v>51.14</v>
      </c>
      <c r="CM6" s="33">
        <f t="shared" ref="CM6:CU6" si="10">IF(CM7="",NA(),CM7)</f>
        <v>52.18</v>
      </c>
      <c r="CN6" s="33">
        <f t="shared" si="10"/>
        <v>54.14</v>
      </c>
      <c r="CO6" s="33">
        <f t="shared" si="10"/>
        <v>52.82</v>
      </c>
      <c r="CP6" s="33">
        <f t="shared" si="10"/>
        <v>56.38</v>
      </c>
      <c r="CQ6" s="33">
        <f t="shared" si="10"/>
        <v>46.85</v>
      </c>
      <c r="CR6" s="33">
        <f t="shared" si="10"/>
        <v>46.06</v>
      </c>
      <c r="CS6" s="33">
        <f t="shared" si="10"/>
        <v>45.95</v>
      </c>
      <c r="CT6" s="33">
        <f t="shared" si="10"/>
        <v>44.69</v>
      </c>
      <c r="CU6" s="33">
        <f t="shared" si="10"/>
        <v>44.69</v>
      </c>
      <c r="CV6" s="32" t="str">
        <f>IF(CV7="","",IF(CV7="-","【-】","【"&amp;SUBSTITUTE(TEXT(CV7,"#,##0.00"),"-","△")&amp;"】"))</f>
        <v>【52.74】</v>
      </c>
      <c r="CW6" s="33">
        <f>IF(CW7="",NA(),CW7)</f>
        <v>61.88</v>
      </c>
      <c r="CX6" s="33">
        <f t="shared" ref="CX6:DF6" si="11">IF(CX7="",NA(),CX7)</f>
        <v>64.14</v>
      </c>
      <c r="CY6" s="33">
        <f t="shared" si="11"/>
        <v>66.42</v>
      </c>
      <c r="CZ6" s="33">
        <f t="shared" si="11"/>
        <v>68.12</v>
      </c>
      <c r="DA6" s="33">
        <f t="shared" si="11"/>
        <v>70.22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93017</v>
      </c>
      <c r="D7" s="35">
        <v>47</v>
      </c>
      <c r="E7" s="35">
        <v>17</v>
      </c>
      <c r="F7" s="35">
        <v>5</v>
      </c>
      <c r="G7" s="35">
        <v>0</v>
      </c>
      <c r="H7" s="35" t="s">
        <v>96</v>
      </c>
      <c r="I7" s="35" t="s">
        <v>97</v>
      </c>
      <c r="J7" s="35" t="s">
        <v>98</v>
      </c>
      <c r="K7" s="35" t="s">
        <v>99</v>
      </c>
      <c r="L7" s="35" t="s">
        <v>100</v>
      </c>
      <c r="M7" s="36" t="s">
        <v>101</v>
      </c>
      <c r="N7" s="36" t="s">
        <v>102</v>
      </c>
      <c r="O7" s="36">
        <v>19.010000000000002</v>
      </c>
      <c r="P7" s="36">
        <v>87.31</v>
      </c>
      <c r="Q7" s="36">
        <v>2160</v>
      </c>
      <c r="R7" s="36">
        <v>31454</v>
      </c>
      <c r="S7" s="36">
        <v>54.39</v>
      </c>
      <c r="T7" s="36">
        <v>578.29999999999995</v>
      </c>
      <c r="U7" s="36">
        <v>5968</v>
      </c>
      <c r="V7" s="36">
        <v>2.9</v>
      </c>
      <c r="W7" s="36">
        <v>2057.9299999999998</v>
      </c>
      <c r="X7" s="36">
        <v>101.11</v>
      </c>
      <c r="Y7" s="36">
        <v>97.48</v>
      </c>
      <c r="Z7" s="36">
        <v>98.34</v>
      </c>
      <c r="AA7" s="36">
        <v>102.91</v>
      </c>
      <c r="AB7" s="36">
        <v>101.75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2133.23</v>
      </c>
      <c r="BF7" s="36">
        <v>2074.27</v>
      </c>
      <c r="BG7" s="36">
        <v>1940.03</v>
      </c>
      <c r="BH7" s="36">
        <v>1440.36</v>
      </c>
      <c r="BI7" s="36">
        <v>1440.66</v>
      </c>
      <c r="BJ7" s="36">
        <v>1224.75</v>
      </c>
      <c r="BK7" s="36">
        <v>1144.05</v>
      </c>
      <c r="BL7" s="36">
        <v>1117.1099999999999</v>
      </c>
      <c r="BM7" s="36">
        <v>1161.05</v>
      </c>
      <c r="BN7" s="36">
        <v>979.89</v>
      </c>
      <c r="BO7" s="36">
        <v>1015.77</v>
      </c>
      <c r="BP7" s="36">
        <v>56.28</v>
      </c>
      <c r="BQ7" s="36">
        <v>57.99</v>
      </c>
      <c r="BR7" s="36">
        <v>59.95</v>
      </c>
      <c r="BS7" s="36">
        <v>59.96</v>
      </c>
      <c r="BT7" s="36">
        <v>63.29</v>
      </c>
      <c r="BU7" s="36">
        <v>42.13</v>
      </c>
      <c r="BV7" s="36">
        <v>42.48</v>
      </c>
      <c r="BW7" s="36">
        <v>41.04</v>
      </c>
      <c r="BX7" s="36">
        <v>41.08</v>
      </c>
      <c r="BY7" s="36">
        <v>41.34</v>
      </c>
      <c r="BZ7" s="36">
        <v>52.78</v>
      </c>
      <c r="CA7" s="36">
        <v>197.4</v>
      </c>
      <c r="CB7" s="36">
        <v>191.83</v>
      </c>
      <c r="CC7" s="36">
        <v>185.64</v>
      </c>
      <c r="CD7" s="36">
        <v>189.87</v>
      </c>
      <c r="CE7" s="36">
        <v>181.86</v>
      </c>
      <c r="CF7" s="36">
        <v>348.41</v>
      </c>
      <c r="CG7" s="36">
        <v>343.8</v>
      </c>
      <c r="CH7" s="36">
        <v>357.08</v>
      </c>
      <c r="CI7" s="36">
        <v>378.08</v>
      </c>
      <c r="CJ7" s="36">
        <v>357.49</v>
      </c>
      <c r="CK7" s="36">
        <v>289.81</v>
      </c>
      <c r="CL7" s="36">
        <v>51.14</v>
      </c>
      <c r="CM7" s="36">
        <v>52.18</v>
      </c>
      <c r="CN7" s="36">
        <v>54.14</v>
      </c>
      <c r="CO7" s="36">
        <v>52.82</v>
      </c>
      <c r="CP7" s="36">
        <v>56.38</v>
      </c>
      <c r="CQ7" s="36">
        <v>46.85</v>
      </c>
      <c r="CR7" s="36">
        <v>46.06</v>
      </c>
      <c r="CS7" s="36">
        <v>45.95</v>
      </c>
      <c r="CT7" s="36">
        <v>44.69</v>
      </c>
      <c r="CU7" s="36">
        <v>44.69</v>
      </c>
      <c r="CV7" s="36">
        <v>52.74</v>
      </c>
      <c r="CW7" s="36">
        <v>61.88</v>
      </c>
      <c r="CX7" s="36">
        <v>64.14</v>
      </c>
      <c r="CY7" s="36">
        <v>66.42</v>
      </c>
      <c r="CZ7" s="36">
        <v>68.12</v>
      </c>
      <c r="DA7" s="36">
        <v>70.22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2017-02-10T07:58:14Z</cp:lastPrinted>
  <dcterms:created xsi:type="dcterms:W3CDTF">2017-02-08T03:08:45Z</dcterms:created>
  <dcterms:modified xsi:type="dcterms:W3CDTF">2017-02-17T05:14:13Z</dcterms:modified>
</cp:coreProperties>
</file>