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5下水（特環）\"/>
    </mc:Choice>
  </mc:AlternateContent>
  <workbookProtection workbookAlgorithmName="SHA-512" workbookHashValue="drK35zhJiXdKVZrhvIbXOVZIs8cO1+eN82rAeK/02yAykK9F/zuSsOn8THFoEY8yh1J+WQbAjCq8YGox7/yAaA==" workbookSaltValue="wxjcyn6uVF/TqXQUdy4VT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<sst xmlns="http://schemas.openxmlformats.org/spreadsheetml/2006/main" count="245" uniqueCount="126">
  <si>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</si>
  <si>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</si>
  <si>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</si>
  <si>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</si>
  <si>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</si>
  <si>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</si>
  <si>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</si>
  <si>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</si>
  <si>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</si>
  <si>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</si>
  <si>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</si>
  <si>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</si>
  <si>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</si>
  <si>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</si>
  <si>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</si>
  <si>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</si>
  <si>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</si>
  <si>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</si>
  <si>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</si>
  <si>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</si>
  <si>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</si>
  <si>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</si>
  <si>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</si>
  <si>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</si>
  <si>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</si>
  <si>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</si>
  <si>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</si>
  <si>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</si>
  <si>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</si>
  <si>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</si>
  <si>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</si>
  <si>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</si>
  <si>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</si>
  <si>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</si>
  <si>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</si>
  <si>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</si>
  <si>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</si>
  <si>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</si>
  <si>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</si>
  <si>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</si>
  <si>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</si>
  <si>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</si>
  <si>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</si>
  <si>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</si>
  <si>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</si>
  <si>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</si>
  <si>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</si>
  <si>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</si>
  <si>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</si>
  <si>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</si>
  <si>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</si>
  <si>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</si>
  <si>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</si>
  <si>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</si>
  <si>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</si>
  <si>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</si>
  <si>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</si>
  <si>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</si>
  <si>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</si>
  <si>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</si>
  <si>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</si>
  <si>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</si>
  <si>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</si>
  <si>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</si>
  <si>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</si>
  <si>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</si>
  <si>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</si>
  <si>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</si>
  <si>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</si>
  <si>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</si>
  <si>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</si>
  <si>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</si>
  <si>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</si>
  <si>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</si>
  <si>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</si>
  <si>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</si>
  <si>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</si>
  <si>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</si>
  <si>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</si>
  <si>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</si>
  <si>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</si>
  <si>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</si>
  <si>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</si>
  <si>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</si>
  <si>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</si>
  <si>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</si>
  <si>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</si>
  <si>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</si>
  <si>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</si>
  <si>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</si>
  <si>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</si>
  <si>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</si>
  <si>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</si>
  <si>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</si>
  <si>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</si>
  <si>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</si>
  <si>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</si>
  <si>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</si>
  <si>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</si>
  <si>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</si>
  <si>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</si>
  <si>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</si>
  <si>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</si>
  <si>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</si>
  <si>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</si>
  <si>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</si>
  <si>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</si>
  <si>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</si>
  <si>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</si>
  <si>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</si>
  <si>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上三川町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</si>
  <si>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</si>
  <si>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</si>
  <si>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</si>
  <si>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</si>
  <si>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</si>
  <si>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</si>
  <si>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</si>
  <si>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</si>
  <si>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</si>
  <si>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</si>
  <si>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</si>
  <si>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</si>
  <si>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平成１２年に供用開始をしてから１５年程度経過しているが、耐用年数を経過している施設はまだ無いため、改修が必要な状況ではない。
　そのため、現在は老朽化対策を実施していないが、今後はストックマネジメントを踏まえて計画的に対策に取り組んでいく必要がある。</t>
    <rPh sb="7" eb="9">
      <t>キョウヨウ</t>
    </rPh>
    <rPh sb="9" eb="11">
      <t>カイシ</t>
    </rPh>
    <rPh sb="18" eb="19">
      <t>ネン</t>
    </rPh>
    <rPh sb="19" eb="21">
      <t>テイド</t>
    </rPh>
    <rPh sb="21" eb="23">
      <t>ケイカ</t>
    </rPh>
    <rPh sb="102" eb="103">
      <t>フ</t>
    </rPh>
    <rPh sb="110" eb="112">
      <t>タイサク</t>
    </rPh>
    <rPh sb="113" eb="114">
      <t>ト</t>
    </rPh>
    <rPh sb="115" eb="116">
      <t>ク</t>
    </rPh>
    <phoneticPr fontId="7"/>
  </si>
  <si>
    <t xml:space="preserve">　経営の健全性を確保するために、今後も経費削減に努めるとともに、水洗化率の向上や有収水量の増加への取組といった経営改善を図っていく必要がある。
　現在、老朽化対策は実施されていないが、今後はストックマネジメントを設定し、計画的な施設の更新や維持管理を図っていく必要がある。　
</t>
    <rPh sb="1" eb="3">
      <t>ケイエイ</t>
    </rPh>
    <rPh sb="4" eb="7">
      <t>ケンゼンセイ</t>
    </rPh>
    <rPh sb="8" eb="10">
      <t>カクホ</t>
    </rPh>
    <rPh sb="16" eb="18">
      <t>コンゴ</t>
    </rPh>
    <rPh sb="19" eb="21">
      <t>ケイヒ</t>
    </rPh>
    <rPh sb="21" eb="23">
      <t>サクゲン</t>
    </rPh>
    <rPh sb="24" eb="25">
      <t>ツト</t>
    </rPh>
    <rPh sb="32" eb="35">
      <t>スイセンカ</t>
    </rPh>
    <rPh sb="35" eb="36">
      <t>リツ</t>
    </rPh>
    <rPh sb="37" eb="39">
      <t>コウジョウ</t>
    </rPh>
    <rPh sb="40" eb="41">
      <t>ユウ</t>
    </rPh>
    <rPh sb="41" eb="42">
      <t>シュウ</t>
    </rPh>
    <rPh sb="42" eb="44">
      <t>スイリョウ</t>
    </rPh>
    <rPh sb="45" eb="47">
      <t>ゾウカ</t>
    </rPh>
    <rPh sb="49" eb="51">
      <t>トリクミ</t>
    </rPh>
    <rPh sb="55" eb="57">
      <t>ケイエイ</t>
    </rPh>
    <rPh sb="57" eb="59">
      <t>カイゼン</t>
    </rPh>
    <rPh sb="60" eb="61">
      <t>ハカ</t>
    </rPh>
    <rPh sb="65" eb="67">
      <t>ヒツヨウ</t>
    </rPh>
    <rPh sb="73" eb="75">
      <t>ゲンザイ</t>
    </rPh>
    <rPh sb="76" eb="79">
      <t>ロウキュウカ</t>
    </rPh>
    <rPh sb="79" eb="81">
      <t>タイサク</t>
    </rPh>
    <rPh sb="82" eb="84">
      <t>ジッシ</t>
    </rPh>
    <rPh sb="92" eb="94">
      <t>コンゴ</t>
    </rPh>
    <rPh sb="106" eb="108">
      <t>セッテイ</t>
    </rPh>
    <rPh sb="110" eb="113">
      <t>ケイカクテキ</t>
    </rPh>
    <rPh sb="114" eb="116">
      <t>シセツ</t>
    </rPh>
    <rPh sb="117" eb="119">
      <t>コウシン</t>
    </rPh>
    <rPh sb="120" eb="122">
      <t>イジ</t>
    </rPh>
    <rPh sb="122" eb="124">
      <t>カンリ</t>
    </rPh>
    <rPh sb="125" eb="126">
      <t>ハカ</t>
    </rPh>
    <rPh sb="130" eb="132">
      <t>ヒツヨウ</t>
    </rPh>
    <phoneticPr fontId="7"/>
  </si>
  <si>
    <t>　平成２５年度末に大規模団地が下水道に接続したことにより、平成２６年度には料金収入が増加したが、併せて修繕等の維持管理費も増加したことから、結果として収益的収支比率や経費回収率が減少し、汚水処理原価についても有収水量の増加以上に汚水処理費が増加したことから数値が上昇した。
　これらの数値の悪化は大規模団地接続の影響による一時的なものであり、平成２７年度には例年並みの水準に回復したが、今後も引き続き経費削減に努める必要がある。
　特定環境保全公共下水道は平成３５年度の全域供用開始に向けて整備中であるため、処理区域内人口は年々増加しているが、水洗化率は接続件数が追いついていないことから微減となっている。今後は、水洗化率の向上による有収水量の増加に向けた取組を行い、経営の健全性・効率性を確保する必要がある。</t>
    <rPh sb="1" eb="3">
      <t>ヘイセイ</t>
    </rPh>
    <rPh sb="5" eb="7">
      <t>ネンド</t>
    </rPh>
    <rPh sb="7" eb="8">
      <t>マツ</t>
    </rPh>
    <rPh sb="9" eb="12">
      <t>ダイキボ</t>
    </rPh>
    <rPh sb="12" eb="14">
      <t>ダンチ</t>
    </rPh>
    <rPh sb="15" eb="18">
      <t>ゲスイドウ</t>
    </rPh>
    <rPh sb="19" eb="21">
      <t>セツゾク</t>
    </rPh>
    <rPh sb="29" eb="31">
      <t>ヘイセイ</t>
    </rPh>
    <rPh sb="33" eb="35">
      <t>ネンド</t>
    </rPh>
    <rPh sb="37" eb="39">
      <t>リョウキン</t>
    </rPh>
    <rPh sb="39" eb="41">
      <t>シュウニュウ</t>
    </rPh>
    <rPh sb="42" eb="44">
      <t>ゾウカ</t>
    </rPh>
    <rPh sb="48" eb="49">
      <t>アワ</t>
    </rPh>
    <rPh sb="53" eb="54">
      <t>トウ</t>
    </rPh>
    <rPh sb="55" eb="57">
      <t>イジ</t>
    </rPh>
    <rPh sb="57" eb="60">
      <t>カンリヒ</t>
    </rPh>
    <rPh sb="61" eb="63">
      <t>ゾウカ</t>
    </rPh>
    <rPh sb="70" eb="72">
      <t>ケッカ</t>
    </rPh>
    <rPh sb="75" eb="78">
      <t>シュウエキテキ</t>
    </rPh>
    <rPh sb="78" eb="80">
      <t>シュウシ</t>
    </rPh>
    <rPh sb="80" eb="82">
      <t>ヒリツ</t>
    </rPh>
    <rPh sb="83" eb="85">
      <t>ケイヒ</t>
    </rPh>
    <rPh sb="85" eb="87">
      <t>カイシュウ</t>
    </rPh>
    <rPh sb="87" eb="88">
      <t>リツ</t>
    </rPh>
    <rPh sb="89" eb="91">
      <t>ゲンショウ</t>
    </rPh>
    <rPh sb="93" eb="95">
      <t>オスイ</t>
    </rPh>
    <rPh sb="95" eb="97">
      <t>ショリ</t>
    </rPh>
    <rPh sb="97" eb="99">
      <t>ゲンカ</t>
    </rPh>
    <rPh sb="104" eb="105">
      <t>ユウ</t>
    </rPh>
    <rPh sb="105" eb="106">
      <t>シュウ</t>
    </rPh>
    <rPh sb="106" eb="108">
      <t>スイリョウ</t>
    </rPh>
    <rPh sb="109" eb="111">
      <t>ゾウカ</t>
    </rPh>
    <rPh sb="111" eb="113">
      <t>イジョウ</t>
    </rPh>
    <rPh sb="114" eb="116">
      <t>オスイ</t>
    </rPh>
    <rPh sb="116" eb="118">
      <t>ショリ</t>
    </rPh>
    <rPh sb="118" eb="119">
      <t>ヒ</t>
    </rPh>
    <rPh sb="120" eb="122">
      <t>ゾウカ</t>
    </rPh>
    <rPh sb="128" eb="130">
      <t>スウチ</t>
    </rPh>
    <rPh sb="142" eb="144">
      <t>スウチ</t>
    </rPh>
    <rPh sb="145" eb="147">
      <t>アッカ</t>
    </rPh>
    <rPh sb="148" eb="151">
      <t>ダイキボ</t>
    </rPh>
    <rPh sb="151" eb="153">
      <t>ダンチ</t>
    </rPh>
    <rPh sb="153" eb="155">
      <t>セツゾク</t>
    </rPh>
    <rPh sb="156" eb="158">
      <t>エイキョウ</t>
    </rPh>
    <rPh sb="161" eb="164">
      <t>イチジテキ</t>
    </rPh>
    <rPh sb="193" eb="195">
      <t>コンゴ</t>
    </rPh>
    <rPh sb="196" eb="197">
      <t>ヒ</t>
    </rPh>
    <rPh sb="198" eb="199">
      <t>ツヅ</t>
    </rPh>
    <rPh sb="200" eb="202">
      <t>ケイヒ</t>
    </rPh>
    <rPh sb="202" eb="204">
      <t>サクゲン</t>
    </rPh>
    <rPh sb="205" eb="206">
      <t>ツト</t>
    </rPh>
    <rPh sb="208" eb="210">
      <t>ヒツヨウ</t>
    </rPh>
    <rPh sb="216" eb="218">
      <t>トクテイ</t>
    </rPh>
    <rPh sb="218" eb="220">
      <t>カンキョウ</t>
    </rPh>
    <rPh sb="220" eb="222">
      <t>ホゼン</t>
    </rPh>
    <rPh sb="222" eb="224">
      <t>コウキョウ</t>
    </rPh>
    <rPh sb="224" eb="227">
      <t>ゲスイドウ</t>
    </rPh>
    <rPh sb="228" eb="230">
      <t>ヘイセイ</t>
    </rPh>
    <rPh sb="232" eb="233">
      <t>ネン</t>
    </rPh>
    <rPh sb="233" eb="234">
      <t>ド</t>
    </rPh>
    <rPh sb="235" eb="237">
      <t>ゼンイキ</t>
    </rPh>
    <rPh sb="237" eb="239">
      <t>キョウヨウ</t>
    </rPh>
    <rPh sb="239" eb="241">
      <t>カイシ</t>
    </rPh>
    <rPh sb="242" eb="243">
      <t>ム</t>
    </rPh>
    <rPh sb="245" eb="247">
      <t>セイビ</t>
    </rPh>
    <rPh sb="254" eb="256">
      <t>ショリ</t>
    </rPh>
    <rPh sb="256" eb="259">
      <t>クイキナイ</t>
    </rPh>
    <rPh sb="259" eb="261">
      <t>ジンコウ</t>
    </rPh>
    <rPh sb="262" eb="264">
      <t>ネンネン</t>
    </rPh>
    <rPh sb="264" eb="266">
      <t>ゾウカ</t>
    </rPh>
    <rPh sb="272" eb="275">
      <t>スイセンカ</t>
    </rPh>
    <rPh sb="275" eb="276">
      <t>リツ</t>
    </rPh>
    <rPh sb="277" eb="279">
      <t>セツゾク</t>
    </rPh>
    <rPh sb="279" eb="281">
      <t>ケンスウ</t>
    </rPh>
    <rPh sb="282" eb="283">
      <t>オ</t>
    </rPh>
    <rPh sb="294" eb="296">
      <t>ビゲン</t>
    </rPh>
    <rPh sb="303" eb="305">
      <t>コンゴ</t>
    </rPh>
    <rPh sb="307" eb="310">
      <t>スイセンカ</t>
    </rPh>
    <rPh sb="310" eb="311">
      <t>リツ</t>
    </rPh>
    <rPh sb="312" eb="314">
      <t>コウジョウ</t>
    </rPh>
    <rPh sb="317" eb="318">
      <t>ユウ</t>
    </rPh>
    <rPh sb="318" eb="319">
      <t>シュウ</t>
    </rPh>
    <rPh sb="319" eb="321">
      <t>スイリョウ</t>
    </rPh>
    <rPh sb="322" eb="324">
      <t>ゾウカ</t>
    </rPh>
    <rPh sb="325" eb="326">
      <t>ム</t>
    </rPh>
    <rPh sb="328" eb="330">
      <t>トリクミ</t>
    </rPh>
    <rPh sb="331" eb="332">
      <t>オコナ</t>
    </rPh>
    <rPh sb="334" eb="336">
      <t>ケイエイ</t>
    </rPh>
    <rPh sb="337" eb="340">
      <t>ケンゼンセイ</t>
    </rPh>
    <rPh sb="341" eb="344">
      <t>コウリツセイ</t>
    </rPh>
    <rPh sb="345" eb="347">
      <t>カクホ</t>
    </rPh>
    <rPh sb="349" eb="351">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</si>
</sst>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957-4E96-BF67-E1F82B2103D2}"/>
            </c:ext>
          </c:extLst>
        </c:ser>
        <c:dLbls>
          <c:showLegendKey val="0"/>
          <c:showVal val="0"/>
          <c:showCatName val="0"/>
          <c:showSerName val="0"/>
          <c:showPercent val="0"/>
          <c:showBubbleSize val="0"/>
        </c:dLbls>
        <c:gapWidth val="150"/>
        <c:axId val="185365624"/>
        <c:axId val="184972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0957-4E96-BF67-E1F82B2103D2}"/>
            </c:ext>
          </c:extLst>
        </c:ser>
        <c:dLbls>
          <c:showLegendKey val="0"/>
          <c:showVal val="0"/>
          <c:showCatName val="0"/>
          <c:showSerName val="0"/>
          <c:showPercent val="0"/>
          <c:showBubbleSize val="0"/>
        </c:dLbls>
        <c:marker val="1"/>
        <c:smooth val="0"/>
        <c:axId val="185365624"/>
        <c:axId val="184972216"/>
      </c:lineChart>
      <c:dateAx>
        <c:axId val="185365624"/>
        <c:scaling>
          <c:orientation val="minMax"/>
        </c:scaling>
        <c:delete val="1"/>
        <c:axPos val="b"/>
        <c:numFmt formatCode="ge" sourceLinked="1"/>
        <c:majorTickMark val="none"/>
        <c:minorTickMark val="none"/>
        <c:tickLblPos val="none"/>
        <c:crossAx val="184972216"/>
        <c:crosses val="autoZero"/>
        <c:auto val="1"/>
        <c:lblOffset val="100"/>
        <c:baseTimeUnit val="years"/>
      </c:dateAx>
      <c:valAx>
        <c:axId val="18497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36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778-4782-A045-76433BF29134}"/>
            </c:ext>
          </c:extLst>
        </c:ser>
        <c:dLbls>
          <c:showLegendKey val="0"/>
          <c:showVal val="0"/>
          <c:showCatName val="0"/>
          <c:showSerName val="0"/>
          <c:showPercent val="0"/>
          <c:showBubbleSize val="0"/>
        </c:dLbls>
        <c:gapWidth val="150"/>
        <c:axId val="185977104"/>
        <c:axId val="185977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4778-4782-A045-76433BF29134}"/>
            </c:ext>
          </c:extLst>
        </c:ser>
        <c:dLbls>
          <c:showLegendKey val="0"/>
          <c:showVal val="0"/>
          <c:showCatName val="0"/>
          <c:showSerName val="0"/>
          <c:showPercent val="0"/>
          <c:showBubbleSize val="0"/>
        </c:dLbls>
        <c:marker val="1"/>
        <c:smooth val="0"/>
        <c:axId val="185977104"/>
        <c:axId val="185977496"/>
      </c:lineChart>
      <c:dateAx>
        <c:axId val="185977104"/>
        <c:scaling>
          <c:orientation val="minMax"/>
        </c:scaling>
        <c:delete val="1"/>
        <c:axPos val="b"/>
        <c:numFmt formatCode="ge" sourceLinked="1"/>
        <c:majorTickMark val="none"/>
        <c:minorTickMark val="none"/>
        <c:tickLblPos val="none"/>
        <c:crossAx val="185977496"/>
        <c:crosses val="autoZero"/>
        <c:auto val="1"/>
        <c:lblOffset val="100"/>
        <c:baseTimeUnit val="years"/>
      </c:dateAx>
      <c:valAx>
        <c:axId val="18597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97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86.05</c:v>
                </c:pt>
                <c:pt idx="1">
                  <c:v>84.8</c:v>
                </c:pt>
                <c:pt idx="2">
                  <c:v>82.21</c:v>
                </c:pt>
                <c:pt idx="3">
                  <c:v>81.14</c:v>
                </c:pt>
                <c:pt idx="4">
                  <c:v>79.77</c:v>
                </c:pt>
              </c:numCache>
            </c:numRef>
          </c:val>
          <c:extLst xmlns:c16r2="http://schemas.microsoft.com/office/drawing/2015/06/chart">
            <c:ext xmlns:c16="http://schemas.microsoft.com/office/drawing/2014/chart" uri="{C3380CC4-5D6E-409C-BE32-E72D297353CC}">
              <c16:uniqueId val="{00000000-62FA-4AAF-8E64-9E10D1E3D49C}"/>
            </c:ext>
          </c:extLst>
        </c:ser>
        <c:dLbls>
          <c:showLegendKey val="0"/>
          <c:showVal val="0"/>
          <c:showCatName val="0"/>
          <c:showSerName val="0"/>
          <c:showPercent val="0"/>
          <c:showBubbleSize val="0"/>
        </c:dLbls>
        <c:gapWidth val="150"/>
        <c:axId val="186359408"/>
        <c:axId val="186359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62FA-4AAF-8E64-9E10D1E3D49C}"/>
            </c:ext>
          </c:extLst>
        </c:ser>
        <c:dLbls>
          <c:showLegendKey val="0"/>
          <c:showVal val="0"/>
          <c:showCatName val="0"/>
          <c:showSerName val="0"/>
          <c:showPercent val="0"/>
          <c:showBubbleSize val="0"/>
        </c:dLbls>
        <c:marker val="1"/>
        <c:smooth val="0"/>
        <c:axId val="186359408"/>
        <c:axId val="186359800"/>
      </c:lineChart>
      <c:dateAx>
        <c:axId val="186359408"/>
        <c:scaling>
          <c:orientation val="minMax"/>
        </c:scaling>
        <c:delete val="1"/>
        <c:axPos val="b"/>
        <c:numFmt formatCode="ge" sourceLinked="1"/>
        <c:majorTickMark val="none"/>
        <c:minorTickMark val="none"/>
        <c:tickLblPos val="none"/>
        <c:crossAx val="186359800"/>
        <c:crosses val="autoZero"/>
        <c:auto val="1"/>
        <c:lblOffset val="100"/>
        <c:baseTimeUnit val="years"/>
      </c:dateAx>
      <c:valAx>
        <c:axId val="18635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35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89.75</c:v>
                </c:pt>
                <c:pt idx="1">
                  <c:v>76.650000000000006</c:v>
                </c:pt>
                <c:pt idx="2">
                  <c:v>87.87</c:v>
                </c:pt>
                <c:pt idx="3">
                  <c:v>86.32</c:v>
                </c:pt>
                <c:pt idx="4">
                  <c:v>87.69</c:v>
                </c:pt>
              </c:numCache>
            </c:numRef>
          </c:val>
          <c:extLst xmlns:c16r2="http://schemas.microsoft.com/office/drawing/2015/06/chart">
            <c:ext xmlns:c16="http://schemas.microsoft.com/office/drawing/2014/chart" uri="{C3380CC4-5D6E-409C-BE32-E72D297353CC}">
              <c16:uniqueId val="{00000000-0E2D-4A79-B6D3-3021D7611CF2}"/>
            </c:ext>
          </c:extLst>
        </c:ser>
        <c:dLbls>
          <c:showLegendKey val="0"/>
          <c:showVal val="0"/>
          <c:showCatName val="0"/>
          <c:showSerName val="0"/>
          <c:showPercent val="0"/>
          <c:showBubbleSize val="0"/>
        </c:dLbls>
        <c:gapWidth val="150"/>
        <c:axId val="185710712"/>
        <c:axId val="185711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2D-4A79-B6D3-3021D7611CF2}"/>
            </c:ext>
          </c:extLst>
        </c:ser>
        <c:dLbls>
          <c:showLegendKey val="0"/>
          <c:showVal val="0"/>
          <c:showCatName val="0"/>
          <c:showSerName val="0"/>
          <c:showPercent val="0"/>
          <c:showBubbleSize val="0"/>
        </c:dLbls>
        <c:marker val="1"/>
        <c:smooth val="0"/>
        <c:axId val="185710712"/>
        <c:axId val="185711096"/>
      </c:lineChart>
      <c:dateAx>
        <c:axId val="185710712"/>
        <c:scaling>
          <c:orientation val="minMax"/>
        </c:scaling>
        <c:delete val="1"/>
        <c:axPos val="b"/>
        <c:numFmt formatCode="ge" sourceLinked="1"/>
        <c:majorTickMark val="none"/>
        <c:minorTickMark val="none"/>
        <c:tickLblPos val="none"/>
        <c:crossAx val="185711096"/>
        <c:crosses val="autoZero"/>
        <c:auto val="1"/>
        <c:lblOffset val="100"/>
        <c:baseTimeUnit val="years"/>
      </c:dateAx>
      <c:valAx>
        <c:axId val="185711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71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76-4212-86B9-B3E8819EA3A6}"/>
            </c:ext>
          </c:extLst>
        </c:ser>
        <c:dLbls>
          <c:showLegendKey val="0"/>
          <c:showVal val="0"/>
          <c:showCatName val="0"/>
          <c:showSerName val="0"/>
          <c:showPercent val="0"/>
          <c:showBubbleSize val="0"/>
        </c:dLbls>
        <c:gapWidth val="150"/>
        <c:axId val="185313264"/>
        <c:axId val="186176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76-4212-86B9-B3E8819EA3A6}"/>
            </c:ext>
          </c:extLst>
        </c:ser>
        <c:dLbls>
          <c:showLegendKey val="0"/>
          <c:showVal val="0"/>
          <c:showCatName val="0"/>
          <c:showSerName val="0"/>
          <c:showPercent val="0"/>
          <c:showBubbleSize val="0"/>
        </c:dLbls>
        <c:marker val="1"/>
        <c:smooth val="0"/>
        <c:axId val="185313264"/>
        <c:axId val="186176152"/>
      </c:lineChart>
      <c:dateAx>
        <c:axId val="185313264"/>
        <c:scaling>
          <c:orientation val="minMax"/>
        </c:scaling>
        <c:delete val="1"/>
        <c:axPos val="b"/>
        <c:numFmt formatCode="ge" sourceLinked="1"/>
        <c:majorTickMark val="none"/>
        <c:minorTickMark val="none"/>
        <c:tickLblPos val="none"/>
        <c:crossAx val="186176152"/>
        <c:crosses val="autoZero"/>
        <c:auto val="1"/>
        <c:lblOffset val="100"/>
        <c:baseTimeUnit val="years"/>
      </c:dateAx>
      <c:valAx>
        <c:axId val="18617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31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38-4EA9-A92F-ECC589814410}"/>
            </c:ext>
          </c:extLst>
        </c:ser>
        <c:dLbls>
          <c:showLegendKey val="0"/>
          <c:showVal val="0"/>
          <c:showCatName val="0"/>
          <c:showSerName val="0"/>
          <c:showPercent val="0"/>
          <c:showBubbleSize val="0"/>
        </c:dLbls>
        <c:gapWidth val="150"/>
        <c:axId val="184885096"/>
        <c:axId val="186226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38-4EA9-A92F-ECC589814410}"/>
            </c:ext>
          </c:extLst>
        </c:ser>
        <c:dLbls>
          <c:showLegendKey val="0"/>
          <c:showVal val="0"/>
          <c:showCatName val="0"/>
          <c:showSerName val="0"/>
          <c:showPercent val="0"/>
          <c:showBubbleSize val="0"/>
        </c:dLbls>
        <c:marker val="1"/>
        <c:smooth val="0"/>
        <c:axId val="184885096"/>
        <c:axId val="186226776"/>
      </c:lineChart>
      <c:dateAx>
        <c:axId val="184885096"/>
        <c:scaling>
          <c:orientation val="minMax"/>
        </c:scaling>
        <c:delete val="1"/>
        <c:axPos val="b"/>
        <c:numFmt formatCode="ge" sourceLinked="1"/>
        <c:majorTickMark val="none"/>
        <c:minorTickMark val="none"/>
        <c:tickLblPos val="none"/>
        <c:crossAx val="186226776"/>
        <c:crosses val="autoZero"/>
        <c:auto val="1"/>
        <c:lblOffset val="100"/>
        <c:baseTimeUnit val="years"/>
      </c:dateAx>
      <c:valAx>
        <c:axId val="18622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8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3BE-4E9A-873E-DC7AC8D44D66}"/>
            </c:ext>
          </c:extLst>
        </c:ser>
        <c:dLbls>
          <c:showLegendKey val="0"/>
          <c:showVal val="0"/>
          <c:showCatName val="0"/>
          <c:showSerName val="0"/>
          <c:showPercent val="0"/>
          <c:showBubbleSize val="0"/>
        </c:dLbls>
        <c:gapWidth val="150"/>
        <c:axId val="114132760"/>
        <c:axId val="11413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3BE-4E9A-873E-DC7AC8D44D66}"/>
            </c:ext>
          </c:extLst>
        </c:ser>
        <c:dLbls>
          <c:showLegendKey val="0"/>
          <c:showVal val="0"/>
          <c:showCatName val="0"/>
          <c:showSerName val="0"/>
          <c:showPercent val="0"/>
          <c:showBubbleSize val="0"/>
        </c:dLbls>
        <c:marker val="1"/>
        <c:smooth val="0"/>
        <c:axId val="114132760"/>
        <c:axId val="114133936"/>
      </c:lineChart>
      <c:dateAx>
        <c:axId val="114132760"/>
        <c:scaling>
          <c:orientation val="minMax"/>
        </c:scaling>
        <c:delete val="1"/>
        <c:axPos val="b"/>
        <c:numFmt formatCode="ge" sourceLinked="1"/>
        <c:majorTickMark val="none"/>
        <c:minorTickMark val="none"/>
        <c:tickLblPos val="none"/>
        <c:crossAx val="114133936"/>
        <c:crosses val="autoZero"/>
        <c:auto val="1"/>
        <c:lblOffset val="100"/>
        <c:baseTimeUnit val="years"/>
      </c:dateAx>
      <c:valAx>
        <c:axId val="11413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3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A5-4BEC-97BC-B4830046E57E}"/>
            </c:ext>
          </c:extLst>
        </c:ser>
        <c:dLbls>
          <c:showLegendKey val="0"/>
          <c:showVal val="0"/>
          <c:showCatName val="0"/>
          <c:showSerName val="0"/>
          <c:showPercent val="0"/>
          <c:showBubbleSize val="0"/>
        </c:dLbls>
        <c:gapWidth val="150"/>
        <c:axId val="114132368"/>
        <c:axId val="114135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A5-4BEC-97BC-B4830046E57E}"/>
            </c:ext>
          </c:extLst>
        </c:ser>
        <c:dLbls>
          <c:showLegendKey val="0"/>
          <c:showVal val="0"/>
          <c:showCatName val="0"/>
          <c:showSerName val="0"/>
          <c:showPercent val="0"/>
          <c:showBubbleSize val="0"/>
        </c:dLbls>
        <c:marker val="1"/>
        <c:smooth val="0"/>
        <c:axId val="114132368"/>
        <c:axId val="114135112"/>
      </c:lineChart>
      <c:dateAx>
        <c:axId val="114132368"/>
        <c:scaling>
          <c:orientation val="minMax"/>
        </c:scaling>
        <c:delete val="1"/>
        <c:axPos val="b"/>
        <c:numFmt formatCode="ge" sourceLinked="1"/>
        <c:majorTickMark val="none"/>
        <c:minorTickMark val="none"/>
        <c:tickLblPos val="none"/>
        <c:crossAx val="114135112"/>
        <c:crosses val="autoZero"/>
        <c:auto val="1"/>
        <c:lblOffset val="100"/>
        <c:baseTimeUnit val="years"/>
      </c:dateAx>
      <c:valAx>
        <c:axId val="11413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3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1683.13</c:v>
                </c:pt>
                <c:pt idx="1">
                  <c:v>622.45000000000005</c:v>
                </c:pt>
                <c:pt idx="2">
                  <c:v>765.75</c:v>
                </c:pt>
                <c:pt idx="3">
                  <c:v>955.16</c:v>
                </c:pt>
                <c:pt idx="4">
                  <c:v>1148.58</c:v>
                </c:pt>
              </c:numCache>
            </c:numRef>
          </c:val>
          <c:extLst xmlns:c16r2="http://schemas.microsoft.com/office/drawing/2015/06/chart">
            <c:ext xmlns:c16="http://schemas.microsoft.com/office/drawing/2014/chart" uri="{C3380CC4-5D6E-409C-BE32-E72D297353CC}">
              <c16:uniqueId val="{00000000-D884-4F60-918C-02DDC0A06E43}"/>
            </c:ext>
          </c:extLst>
        </c:ser>
        <c:dLbls>
          <c:showLegendKey val="0"/>
          <c:showVal val="0"/>
          <c:showCatName val="0"/>
          <c:showSerName val="0"/>
          <c:showPercent val="0"/>
          <c:showBubbleSize val="0"/>
        </c:dLbls>
        <c:gapWidth val="150"/>
        <c:axId val="114136288"/>
        <c:axId val="114136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D884-4F60-918C-02DDC0A06E43}"/>
            </c:ext>
          </c:extLst>
        </c:ser>
        <c:dLbls>
          <c:showLegendKey val="0"/>
          <c:showVal val="0"/>
          <c:showCatName val="0"/>
          <c:showSerName val="0"/>
          <c:showPercent val="0"/>
          <c:showBubbleSize val="0"/>
        </c:dLbls>
        <c:marker val="1"/>
        <c:smooth val="0"/>
        <c:axId val="114136288"/>
        <c:axId val="114136680"/>
      </c:lineChart>
      <c:dateAx>
        <c:axId val="114136288"/>
        <c:scaling>
          <c:orientation val="minMax"/>
        </c:scaling>
        <c:delete val="1"/>
        <c:axPos val="b"/>
        <c:numFmt formatCode="ge" sourceLinked="1"/>
        <c:majorTickMark val="none"/>
        <c:minorTickMark val="none"/>
        <c:tickLblPos val="none"/>
        <c:crossAx val="114136680"/>
        <c:crosses val="autoZero"/>
        <c:auto val="1"/>
        <c:lblOffset val="100"/>
        <c:baseTimeUnit val="years"/>
      </c:dateAx>
      <c:valAx>
        <c:axId val="11413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3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76.34</c:v>
                </c:pt>
                <c:pt idx="1">
                  <c:v>54.89</c:v>
                </c:pt>
                <c:pt idx="2">
                  <c:v>75.89</c:v>
                </c:pt>
                <c:pt idx="3">
                  <c:v>75.8</c:v>
                </c:pt>
                <c:pt idx="4">
                  <c:v>75.88</c:v>
                </c:pt>
              </c:numCache>
            </c:numRef>
          </c:val>
          <c:extLst xmlns:c16r2="http://schemas.microsoft.com/office/drawing/2015/06/chart">
            <c:ext xmlns:c16="http://schemas.microsoft.com/office/drawing/2014/chart" uri="{C3380CC4-5D6E-409C-BE32-E72D297353CC}">
              <c16:uniqueId val="{00000000-8582-4A12-8A8A-589445B2EBC3}"/>
            </c:ext>
          </c:extLst>
        </c:ser>
        <c:dLbls>
          <c:showLegendKey val="0"/>
          <c:showVal val="0"/>
          <c:showCatName val="0"/>
          <c:showSerName val="0"/>
          <c:showPercent val="0"/>
          <c:showBubbleSize val="0"/>
        </c:dLbls>
        <c:gapWidth val="150"/>
        <c:axId val="114137856"/>
        <c:axId val="114138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8582-4A12-8A8A-589445B2EBC3}"/>
            </c:ext>
          </c:extLst>
        </c:ser>
        <c:dLbls>
          <c:showLegendKey val="0"/>
          <c:showVal val="0"/>
          <c:showCatName val="0"/>
          <c:showSerName val="0"/>
          <c:showPercent val="0"/>
          <c:showBubbleSize val="0"/>
        </c:dLbls>
        <c:marker val="1"/>
        <c:smooth val="0"/>
        <c:axId val="114137856"/>
        <c:axId val="114138248"/>
      </c:lineChart>
      <c:dateAx>
        <c:axId val="114137856"/>
        <c:scaling>
          <c:orientation val="minMax"/>
        </c:scaling>
        <c:delete val="1"/>
        <c:axPos val="b"/>
        <c:numFmt formatCode="ge" sourceLinked="1"/>
        <c:majorTickMark val="none"/>
        <c:minorTickMark val="none"/>
        <c:tickLblPos val="none"/>
        <c:crossAx val="114138248"/>
        <c:crosses val="autoZero"/>
        <c:auto val="1"/>
        <c:lblOffset val="100"/>
        <c:baseTimeUnit val="years"/>
      </c:dateAx>
      <c:valAx>
        <c:axId val="11413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215.57</c:v>
                </c:pt>
                <c:pt idx="2">
                  <c:v>150</c:v>
                </c:pt>
                <c:pt idx="3">
                  <c:v>150</c:v>
                </c:pt>
                <c:pt idx="4">
                  <c:v>150</c:v>
                </c:pt>
              </c:numCache>
            </c:numRef>
          </c:val>
          <c:extLst xmlns:c16r2="http://schemas.microsoft.com/office/drawing/2015/06/chart">
            <c:ext xmlns:c16="http://schemas.microsoft.com/office/drawing/2014/chart" uri="{C3380CC4-5D6E-409C-BE32-E72D297353CC}">
              <c16:uniqueId val="{00000000-2340-4BAB-8FD6-84B995A0A288}"/>
            </c:ext>
          </c:extLst>
        </c:ser>
        <c:dLbls>
          <c:showLegendKey val="0"/>
          <c:showVal val="0"/>
          <c:showCatName val="0"/>
          <c:showSerName val="0"/>
          <c:showPercent val="0"/>
          <c:showBubbleSize val="0"/>
        </c:dLbls>
        <c:gapWidth val="150"/>
        <c:axId val="185975536"/>
        <c:axId val="185975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2340-4BAB-8FD6-84B995A0A288}"/>
            </c:ext>
          </c:extLst>
        </c:ser>
        <c:dLbls>
          <c:showLegendKey val="0"/>
          <c:showVal val="0"/>
          <c:showCatName val="0"/>
          <c:showSerName val="0"/>
          <c:showPercent val="0"/>
          <c:showBubbleSize val="0"/>
        </c:dLbls>
        <c:marker val="1"/>
        <c:smooth val="0"/>
        <c:axId val="185975536"/>
        <c:axId val="185975928"/>
      </c:lineChart>
      <c:dateAx>
        <c:axId val="185975536"/>
        <c:scaling>
          <c:orientation val="minMax"/>
        </c:scaling>
        <c:delete val="1"/>
        <c:axPos val="b"/>
        <c:numFmt formatCode="ge" sourceLinked="1"/>
        <c:majorTickMark val="none"/>
        <c:minorTickMark val="none"/>
        <c:tickLblPos val="none"/>
        <c:crossAx val="185975928"/>
        <c:crosses val="autoZero"/>
        <c:auto val="1"/>
        <c:lblOffset val="100"/>
        <c:baseTimeUnit val="years"/>
      </c:dateAx>
      <c:valAx>
        <c:axId val="18597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97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栃木県　上三川町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31441</v>
      </c>
      <c r="AM8" s="49"/>
      <c r="AN8" s="49"/>
      <c r="AO8" s="49"/>
      <c r="AP8" s="49"/>
      <c r="AQ8" s="49"/>
      <c r="AR8" s="49"/>
      <c r="AS8" s="49"/>
      <c r="AT8" s="44">
        <f>データ!T6</f>
        <v>54.39</v>
      </c>
      <c r="AU8" s="44"/>
      <c r="AV8" s="44"/>
      <c r="AW8" s="44"/>
      <c r="AX8" s="44"/>
      <c r="AY8" s="44"/>
      <c r="AZ8" s="44"/>
      <c r="BA8" s="44"/>
      <c r="BB8" s="44">
        <f>データ!U6</f>
        <v>578.07000000000005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16.79</v>
      </c>
      <c r="Q10" s="44"/>
      <c r="R10" s="44"/>
      <c r="S10" s="44"/>
      <c r="T10" s="44"/>
      <c r="U10" s="44"/>
      <c r="V10" s="44"/>
      <c r="W10" s="44">
        <f>データ!Q6</f>
        <v>81.42</v>
      </c>
      <c r="X10" s="44"/>
      <c r="Y10" s="44"/>
      <c r="Z10" s="44"/>
      <c r="AA10" s="44"/>
      <c r="AB10" s="44"/>
      <c r="AC10" s="44"/>
      <c r="AD10" s="49">
        <f>データ!R6</f>
        <v>2160</v>
      </c>
      <c r="AE10" s="49"/>
      <c r="AF10" s="49"/>
      <c r="AG10" s="49"/>
      <c r="AH10" s="49"/>
      <c r="AI10" s="49"/>
      <c r="AJ10" s="49"/>
      <c r="AK10" s="2"/>
      <c r="AL10" s="49">
        <f>データ!V6</f>
        <v>5259</v>
      </c>
      <c r="AM10" s="49"/>
      <c r="AN10" s="49"/>
      <c r="AO10" s="49"/>
      <c r="AP10" s="49"/>
      <c r="AQ10" s="49"/>
      <c r="AR10" s="49"/>
      <c r="AS10" s="49"/>
      <c r="AT10" s="44">
        <f>データ!W6</f>
        <v>1.5</v>
      </c>
      <c r="AU10" s="44"/>
      <c r="AV10" s="44"/>
      <c r="AW10" s="44"/>
      <c r="AX10" s="44"/>
      <c r="AY10" s="44"/>
      <c r="AZ10" s="44"/>
      <c r="BA10" s="44"/>
      <c r="BB10" s="44">
        <f>データ!X6</f>
        <v>3506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wxnXIdwtXwC3rEjNch2mZbQzh1tX8zpkdxBNi5kLuVQ4/En0hQppakx2qQ8J+DmxLYjhBQWDTeqGPYc+JI1XfA==" saltValue="4fP0VPegBD/q+2CyxSqbp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93017</v>
      </c>
      <c r="D6" s="32">
        <f t="shared" si="3"/>
        <v>47</v>
      </c>
      <c r="E6" s="32">
        <f t="shared" si="3"/>
        <v>17</v>
      </c>
      <c r="F6" s="32">
        <f t="shared" si="3"/>
        <v>4</v>
      </c>
      <c r="G6" s="32">
        <f t="shared" si="3"/>
        <v>0</v>
      </c>
      <c r="H6" s="32" t="str">
        <f t="shared" si="3"/>
        <v>栃木県　上三川町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16.79</v>
      </c>
      <c r="Q6" s="33">
        <f t="shared" si="3"/>
        <v>81.42</v>
      </c>
      <c r="R6" s="33">
        <f t="shared" si="3"/>
        <v>2160</v>
      </c>
      <c r="S6" s="33">
        <f t="shared" si="3"/>
        <v>31441</v>
      </c>
      <c r="T6" s="33">
        <f t="shared" si="3"/>
        <v>54.39</v>
      </c>
      <c r="U6" s="33">
        <f t="shared" si="3"/>
        <v>578.07000000000005</v>
      </c>
      <c r="V6" s="33">
        <f t="shared" si="3"/>
        <v>5259</v>
      </c>
      <c r="W6" s="33">
        <f t="shared" si="3"/>
        <v>1.5</v>
      </c>
      <c r="X6" s="33">
        <f t="shared" si="3"/>
        <v>3506</v>
      </c>
      <c r="Y6" s="34">
        <f>IF(Y7="",NA(),Y7)</f>
        <v>89.75</v>
      </c>
      <c r="Z6" s="34">
        <f t="shared" ref="Z6:AH6" si="4">IF(Z7="",NA(),Z7)</f>
        <v>76.650000000000006</v>
      </c>
      <c r="AA6" s="34">
        <f t="shared" si="4"/>
        <v>87.87</v>
      </c>
      <c r="AB6" s="34">
        <f t="shared" si="4"/>
        <v>86.32</v>
      </c>
      <c r="AC6" s="34">
        <f t="shared" si="4"/>
        <v>87.69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1683.13</v>
      </c>
      <c r="BG6" s="34">
        <f t="shared" ref="BG6:BO6" si="7">IF(BG7="",NA(),BG7)</f>
        <v>622.45000000000005</v>
      </c>
      <c r="BH6" s="34">
        <f t="shared" si="7"/>
        <v>765.75</v>
      </c>
      <c r="BI6" s="34">
        <f t="shared" si="7"/>
        <v>955.16</v>
      </c>
      <c r="BJ6" s="34">
        <f t="shared" si="7"/>
        <v>1148.58</v>
      </c>
      <c r="BK6" s="34">
        <f t="shared" si="7"/>
        <v>1554.05</v>
      </c>
      <c r="BL6" s="34">
        <f t="shared" si="7"/>
        <v>1436</v>
      </c>
      <c r="BM6" s="34">
        <f t="shared" si="7"/>
        <v>1434.89</v>
      </c>
      <c r="BN6" s="34">
        <f t="shared" si="7"/>
        <v>1298.9100000000001</v>
      </c>
      <c r="BO6" s="34">
        <f t="shared" si="7"/>
        <v>1243.71</v>
      </c>
      <c r="BP6" s="33" t="str">
        <f>IF(BP7="","",IF(BP7="-","【-】","【"&amp;SUBSTITUTE(TEXT(BP7,"#,##0.00"),"-","△")&amp;"】"))</f>
        <v>【1,225.44】</v>
      </c>
      <c r="BQ6" s="34">
        <f>IF(BQ7="",NA(),BQ7)</f>
        <v>76.34</v>
      </c>
      <c r="BR6" s="34">
        <f t="shared" ref="BR6:BZ6" si="8">IF(BR7="",NA(),BR7)</f>
        <v>54.89</v>
      </c>
      <c r="BS6" s="34">
        <f t="shared" si="8"/>
        <v>75.89</v>
      </c>
      <c r="BT6" s="34">
        <f t="shared" si="8"/>
        <v>75.8</v>
      </c>
      <c r="BU6" s="34">
        <f t="shared" si="8"/>
        <v>75.88</v>
      </c>
      <c r="BV6" s="34">
        <f t="shared" si="8"/>
        <v>53.01</v>
      </c>
      <c r="BW6" s="34">
        <f t="shared" si="8"/>
        <v>66.56</v>
      </c>
      <c r="BX6" s="34">
        <f t="shared" si="8"/>
        <v>66.22</v>
      </c>
      <c r="BY6" s="34">
        <f t="shared" si="8"/>
        <v>69.87</v>
      </c>
      <c r="BZ6" s="34">
        <f t="shared" si="8"/>
        <v>74.3</v>
      </c>
      <c r="CA6" s="33" t="str">
        <f>IF(CA7="","",IF(CA7="-","【-】","【"&amp;SUBSTITUTE(TEXT(CA7,"#,##0.00"),"-","△")&amp;"】"))</f>
        <v>【75.58】</v>
      </c>
      <c r="CB6" s="34">
        <f>IF(CB7="",NA(),CB7)</f>
        <v>150</v>
      </c>
      <c r="CC6" s="34">
        <f t="shared" ref="CC6:CK6" si="9">IF(CC7="",NA(),CC7)</f>
        <v>215.57</v>
      </c>
      <c r="CD6" s="34">
        <f t="shared" si="9"/>
        <v>150</v>
      </c>
      <c r="CE6" s="34">
        <f t="shared" si="9"/>
        <v>150</v>
      </c>
      <c r="CF6" s="34">
        <f t="shared" si="9"/>
        <v>150</v>
      </c>
      <c r="CG6" s="34">
        <f t="shared" si="9"/>
        <v>299.39</v>
      </c>
      <c r="CH6" s="34">
        <f t="shared" si="9"/>
        <v>244.29</v>
      </c>
      <c r="CI6" s="34">
        <f t="shared" si="9"/>
        <v>246.72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36.200000000000003</v>
      </c>
      <c r="CS6" s="34">
        <f t="shared" si="10"/>
        <v>43.58</v>
      </c>
      <c r="CT6" s="34">
        <f t="shared" si="10"/>
        <v>41.35</v>
      </c>
      <c r="CU6" s="34">
        <f t="shared" si="10"/>
        <v>42.9</v>
      </c>
      <c r="CV6" s="34">
        <f t="shared" si="10"/>
        <v>43.36</v>
      </c>
      <c r="CW6" s="33" t="str">
        <f>IF(CW7="","",IF(CW7="-","【-】","【"&amp;SUBSTITUTE(TEXT(CW7,"#,##0.00"),"-","△")&amp;"】"))</f>
        <v>【42.66】</v>
      </c>
      <c r="CX6" s="34">
        <f>IF(CX7="",NA(),CX7)</f>
        <v>86.05</v>
      </c>
      <c r="CY6" s="34">
        <f t="shared" ref="CY6:DG6" si="11">IF(CY7="",NA(),CY7)</f>
        <v>84.8</v>
      </c>
      <c r="CZ6" s="34">
        <f t="shared" si="11"/>
        <v>82.21</v>
      </c>
      <c r="DA6" s="34">
        <f t="shared" si="11"/>
        <v>81.14</v>
      </c>
      <c r="DB6" s="34">
        <f t="shared" si="11"/>
        <v>79.77</v>
      </c>
      <c r="DC6" s="34">
        <f t="shared" si="11"/>
        <v>71.069999999999993</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93017</v>
      </c>
      <c r="D7" s="36">
        <v>47</v>
      </c>
      <c r="E7" s="36">
        <v>17</v>
      </c>
      <c r="F7" s="36">
        <v>4</v>
      </c>
      <c r="G7" s="36">
        <v>0</v>
      </c>
      <c r="H7" s="36" t="s">
        <v>110</v>
      </c>
      <c r="I7" s="36" t="s">
        <v>111</v>
      </c>
      <c r="J7" s="36" t="s">
        <v>112</v>
      </c>
      <c r="K7" s="36" t="s">
        <v>113</v>
      </c>
      <c r="L7" s="36" t="s">
        <v>114</v>
      </c>
      <c r="M7" s="36" t="s">
        <v>115</v>
      </c>
      <c r="N7" s="37" t="s">
        <v>116</v>
      </c>
      <c r="O7" s="37" t="s">
        <v>117</v>
      </c>
      <c r="P7" s="37">
        <v>16.79</v>
      </c>
      <c r="Q7" s="37">
        <v>81.42</v>
      </c>
      <c r="R7" s="37">
        <v>2160</v>
      </c>
      <c r="S7" s="37">
        <v>31441</v>
      </c>
      <c r="T7" s="37">
        <v>54.39</v>
      </c>
      <c r="U7" s="37">
        <v>578.07000000000005</v>
      </c>
      <c r="V7" s="37">
        <v>5259</v>
      </c>
      <c r="W7" s="37">
        <v>1.5</v>
      </c>
      <c r="X7" s="37">
        <v>3506</v>
      </c>
      <c r="Y7" s="37">
        <v>89.75</v>
      </c>
      <c r="Z7" s="37">
        <v>76.650000000000006</v>
      </c>
      <c r="AA7" s="37">
        <v>87.87</v>
      </c>
      <c r="AB7" s="37">
        <v>86.32</v>
      </c>
      <c r="AC7" s="37">
        <v>87.69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1683.13</v>
      </c>
      <c r="BG7" s="37">
        <v>622.45000000000005</v>
      </c>
      <c r="BH7" s="37">
        <v>765.75</v>
      </c>
      <c r="BI7" s="37">
        <v>955.16</v>
      </c>
      <c r="BJ7" s="37">
        <v>1148.58</v>
      </c>
      <c r="BK7" s="37">
        <v>1554.05</v>
      </c>
      <c r="BL7" s="37">
        <v>1436</v>
      </c>
      <c r="BM7" s="37">
        <v>1434.89</v>
      </c>
      <c r="BN7" s="37">
        <v>1298.9100000000001</v>
      </c>
      <c r="BO7" s="37">
        <v>1243.71</v>
      </c>
      <c r="BP7" s="37">
        <v>1225.44</v>
      </c>
      <c r="BQ7" s="37">
        <v>76.34</v>
      </c>
      <c r="BR7" s="37">
        <v>54.89</v>
      </c>
      <c r="BS7" s="37">
        <v>75.89</v>
      </c>
      <c r="BT7" s="37">
        <v>75.8</v>
      </c>
      <c r="BU7" s="37">
        <v>75.88</v>
      </c>
      <c r="BV7" s="37">
        <v>53.01</v>
      </c>
      <c r="BW7" s="37">
        <v>66.56</v>
      </c>
      <c r="BX7" s="37">
        <v>66.22</v>
      </c>
      <c r="BY7" s="37">
        <v>69.87</v>
      </c>
      <c r="BZ7" s="37">
        <v>74.3</v>
      </c>
      <c r="CA7" s="37">
        <v>75.58</v>
      </c>
      <c r="CB7" s="37">
        <v>150</v>
      </c>
      <c r="CC7" s="37">
        <v>215.57</v>
      </c>
      <c r="CD7" s="37">
        <v>150</v>
      </c>
      <c r="CE7" s="37">
        <v>150</v>
      </c>
      <c r="CF7" s="37">
        <v>150</v>
      </c>
      <c r="CG7" s="37">
        <v>299.39</v>
      </c>
      <c r="CH7" s="37">
        <v>244.29</v>
      </c>
      <c r="CI7" s="37">
        <v>246.72</v>
      </c>
      <c r="CJ7" s="37">
        <v>234.96</v>
      </c>
      <c r="CK7" s="37">
        <v>221.81</v>
      </c>
      <c r="CL7" s="37">
        <v>215.23</v>
      </c>
      <c r="CM7" s="37" t="s">
        <v>116</v>
      </c>
      <c r="CN7" s="37" t="s">
        <v>116</v>
      </c>
      <c r="CO7" s="37" t="s">
        <v>116</v>
      </c>
      <c r="CP7" s="37" t="s">
        <v>116</v>
      </c>
      <c r="CQ7" s="37" t="s">
        <v>116</v>
      </c>
      <c r="CR7" s="37">
        <v>36.200000000000003</v>
      </c>
      <c r="CS7" s="37">
        <v>43.58</v>
      </c>
      <c r="CT7" s="37">
        <v>41.35</v>
      </c>
      <c r="CU7" s="37">
        <v>42.9</v>
      </c>
      <c r="CV7" s="37">
        <v>43.36</v>
      </c>
      <c r="CW7" s="37">
        <v>42.66</v>
      </c>
      <c r="CX7" s="37">
        <v>86.05</v>
      </c>
      <c r="CY7" s="37">
        <v>84.8</v>
      </c>
      <c r="CZ7" s="37">
        <v>82.21</v>
      </c>
      <c r="DA7" s="37">
        <v>81.14</v>
      </c>
      <c r="DB7" s="37">
        <v>79.77</v>
      </c>
      <c r="DC7" s="37">
        <v>71.069999999999993</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2018-12-03T09:12:54Z</dcterms:created>
  <dcterms:modified xsi:type="dcterms:W3CDTF">2019-02-07T07:37:37Z</dcterms:modified>
  <cp:category/>
</cp:coreProperties>
</file>