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4下水（公共）\"/>
    </mc:Choice>
  </mc:AlternateContent>
  <workbookProtection workbookAlgorithmName="SHA-512" workbookHashValue="Sn5pAWKH6NFFpL9NW2rzp18nqaB9kgvWJcs3MJ58kOgFCiIOdq60jQa+SnmgkA92P3TBAGDxpwhnUpKlg8GGPw==" workbookSaltValue="swF6m0ydCn+cuzvvsc71d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<sst xmlns="http://schemas.openxmlformats.org/spreadsheetml/2006/main" count="232" uniqueCount="115">
  <si>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</si>
  <si>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</si>
  <si>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</si>
  <si>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</si>
  <si>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</si>
  <si>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</si>
  <si>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</si>
  <si>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</si>
  <si>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</si>
  <si>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</si>
  <si>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</si>
  <si>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</si>
  <si>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</si>
  <si>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</si>
  <si>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</si>
  <si>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</si>
  <si>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</si>
  <si>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</si>
  <si>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</si>
  <si>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</si>
  <si>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</si>
  <si>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</si>
  <si>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</si>
  <si>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</si>
  <si>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</si>
  <si>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</si>
  <si>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</si>
  <si>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</si>
  <si>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</si>
  <si>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</si>
  <si>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</si>
  <si>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</si>
  <si>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</si>
  <si>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</si>
  <si>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</si>
  <si>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</si>
  <si>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</si>
  <si>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</si>
  <si>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</si>
  <si>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</si>
  <si>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</si>
  <si>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</si>
  <si>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</si>
  <si>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</si>
  <si>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</si>
  <si>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</si>
  <si>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</si>
  <si>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</si>
  <si>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</si>
  <si>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</si>
  <si>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</si>
  <si>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</si>
  <si>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</si>
  <si>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</si>
  <si>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</si>
  <si>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</si>
  <si>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</si>
  <si>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</si>
  <si>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</si>
  <si>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</si>
  <si>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</si>
  <si>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</si>
  <si>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</si>
  <si>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</si>
  <si>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</si>
  <si>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</si>
  <si>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</si>
  <si>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</si>
  <si>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</si>
  <si>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</si>
  <si>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</si>
  <si>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</si>
  <si>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</si>
  <si>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</si>
  <si>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</si>
  <si>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</si>
  <si>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</si>
  <si>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</si>
  <si>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</si>
  <si>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</si>
  <si>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</si>
  <si>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</si>
  <si>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</si>
  <si>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</si>
  <si>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</si>
  <si>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</si>
  <si>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</si>
  <si>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</si>
  <si>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</si>
  <si>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</si>
  <si>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</si>
  <si>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</si>
  <si>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</si>
  <si>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</si>
  <si>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</si>
  <si>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</si>
  <si>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</si>
  <si>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</si>
  <si>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</si>
  <si>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上三川町</t>
  </si>
  <si>
    <t>法非適用</t>
  </si>
  <si>
    <t>下水道事業</t>
  </si>
  <si>
    <t>公共下水道</t>
  </si>
  <si>
    <t>Cc1</t>
  </si>
  <si>
    <t>非設置</t>
  </si>
  <si>
    <t>該当数値なし</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</si>
  <si>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</si>
  <si>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</si>
  <si>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</si>
  <si>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</si>
  <si>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</si>
  <si>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</si>
  <si>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昭和６３年に供用開始をしてから３０年経過しているが、耐用年数を経過している施設はまだ無いため、改修が必要な状況ではない。
　そのため、現在は老朽化対策を実施していないが、今後はストックマネジメントや、経営戦略を踏まえて計画的に対策に取り組んでいく必要がある。</t>
    <rPh sb="1" eb="3">
      <t>ショウワ</t>
    </rPh>
    <rPh sb="5" eb="6">
      <t>ネン</t>
    </rPh>
    <rPh sb="7" eb="9">
      <t>キョウヨウ</t>
    </rPh>
    <rPh sb="9" eb="11">
      <t>カイシ</t>
    </rPh>
    <rPh sb="18" eb="19">
      <t>ネン</t>
    </rPh>
    <rPh sb="19" eb="21">
      <t>ケイカ</t>
    </rPh>
    <rPh sb="101" eb="103">
      <t>ケイエイ</t>
    </rPh>
    <rPh sb="103" eb="105">
      <t>センリャク</t>
    </rPh>
    <rPh sb="106" eb="107">
      <t>フ</t>
    </rPh>
    <rPh sb="114" eb="116">
      <t>タイサク</t>
    </rPh>
    <rPh sb="117" eb="118">
      <t>ト</t>
    </rPh>
    <rPh sb="119" eb="120">
      <t>ク</t>
    </rPh>
    <phoneticPr fontId="7"/>
  </si>
  <si>
    <t>　収益的収支比率及び経費回収率が平成３０年度に減少しているが、これは平成３１年４月１日の公営企業会計適用のため３月３１日に打ち切り決算を行ったことにより、２か月分の下水道使用料が未収となったためである。
　健全性を確保する上では、水洗化率の向上による収益の確保や、費用の削減及び有収率の向上が必要となってくる。
　経費回収率・汚水処理原価は全国平均と比べてもまだ低い水準であり、経費回収率に関しては類似団体平均値よりも低い水準であることから、更なる改善を図っていく必要がある。
　水洗化率は平成２８年度より前年度と比較して減少しているが、平成３０年度には再び増加している。これは処理区域内人口の増加に接続件数が追いついていなかったのが、徐々に改善されてきたためである。
　今後も引き続き戸別訪問を実施するなど水洗化率等の向上を目指していく必要がある。</t>
    <rPh sb="1" eb="4">
      <t>シュウエキテキ</t>
    </rPh>
    <rPh sb="4" eb="6">
      <t>シュウシ</t>
    </rPh>
    <rPh sb="6" eb="8">
      <t>ヒリツ</t>
    </rPh>
    <rPh sb="8" eb="9">
      <t>オヨ</t>
    </rPh>
    <rPh sb="10" eb="12">
      <t>ケイヒ</t>
    </rPh>
    <rPh sb="12" eb="14">
      <t>カイシュウ</t>
    </rPh>
    <rPh sb="14" eb="15">
      <t>リツ</t>
    </rPh>
    <rPh sb="16" eb="18">
      <t>ヘイセイ</t>
    </rPh>
    <rPh sb="20" eb="22">
      <t>ネンド</t>
    </rPh>
    <rPh sb="23" eb="25">
      <t>ゲンショウ</t>
    </rPh>
    <rPh sb="34" eb="36">
      <t>ヘイセイ</t>
    </rPh>
    <rPh sb="38" eb="39">
      <t>ネン</t>
    </rPh>
    <rPh sb="40" eb="41">
      <t>ガツ</t>
    </rPh>
    <rPh sb="42" eb="43">
      <t>ニチ</t>
    </rPh>
    <rPh sb="44" eb="46">
      <t>コウエイ</t>
    </rPh>
    <rPh sb="46" eb="48">
      <t>キギョウ</t>
    </rPh>
    <rPh sb="48" eb="50">
      <t>カイケイ</t>
    </rPh>
    <rPh sb="50" eb="52">
      <t>テキヨウ</t>
    </rPh>
    <rPh sb="56" eb="57">
      <t>ガツ</t>
    </rPh>
    <rPh sb="59" eb="60">
      <t>ニチ</t>
    </rPh>
    <rPh sb="61" eb="62">
      <t>ウ</t>
    </rPh>
    <rPh sb="63" eb="64">
      <t>キ</t>
    </rPh>
    <rPh sb="65" eb="67">
      <t>ケッサン</t>
    </rPh>
    <rPh sb="68" eb="69">
      <t>オコナ</t>
    </rPh>
    <rPh sb="79" eb="81">
      <t>ゲツブン</t>
    </rPh>
    <rPh sb="82" eb="85">
      <t>ゲスイドウ</t>
    </rPh>
    <rPh sb="85" eb="88">
      <t>シヨウリョウ</t>
    </rPh>
    <rPh sb="89" eb="91">
      <t>ミシュウ</t>
    </rPh>
    <rPh sb="163" eb="165">
      <t>オスイ</t>
    </rPh>
    <rPh sb="165" eb="167">
      <t>ショリ</t>
    </rPh>
    <rPh sb="167" eb="169">
      <t>ゲンカ</t>
    </rPh>
    <rPh sb="170" eb="172">
      <t>ゼンコク</t>
    </rPh>
    <rPh sb="172" eb="174">
      <t>ヘイキン</t>
    </rPh>
    <rPh sb="175" eb="176">
      <t>クラ</t>
    </rPh>
    <rPh sb="181" eb="182">
      <t>ヒク</t>
    </rPh>
    <rPh sb="183" eb="185">
      <t>スイジュン</t>
    </rPh>
    <rPh sb="189" eb="191">
      <t>ケイヒ</t>
    </rPh>
    <rPh sb="191" eb="193">
      <t>カイシュウ</t>
    </rPh>
    <rPh sb="193" eb="194">
      <t>リツ</t>
    </rPh>
    <rPh sb="195" eb="196">
      <t>カン</t>
    </rPh>
    <rPh sb="211" eb="213">
      <t>スイジュン</t>
    </rPh>
    <rPh sb="240" eb="243">
      <t>スイセンカ</t>
    </rPh>
    <rPh sb="243" eb="244">
      <t>リツ</t>
    </rPh>
    <rPh sb="245" eb="247">
      <t>ヘイセイ</t>
    </rPh>
    <rPh sb="249" eb="251">
      <t>ネンド</t>
    </rPh>
    <rPh sb="253" eb="254">
      <t>ゼン</t>
    </rPh>
    <rPh sb="254" eb="256">
      <t>ネンド</t>
    </rPh>
    <rPh sb="257" eb="259">
      <t>ヒカク</t>
    </rPh>
    <rPh sb="261" eb="263">
      <t>ゲンショウ</t>
    </rPh>
    <rPh sb="269" eb="271">
      <t>ヘイセイ</t>
    </rPh>
    <rPh sb="273" eb="275">
      <t>ネンド</t>
    </rPh>
    <rPh sb="277" eb="278">
      <t>フタタ</t>
    </rPh>
    <rPh sb="279" eb="281">
      <t>ゾウカ</t>
    </rPh>
    <rPh sb="297" eb="299">
      <t>ゾウカ</t>
    </rPh>
    <rPh sb="300" eb="302">
      <t>セツゾク</t>
    </rPh>
    <rPh sb="302" eb="304">
      <t>ケンスウ</t>
    </rPh>
    <rPh sb="305" eb="306">
      <t>オ</t>
    </rPh>
    <rPh sb="318" eb="320">
      <t>ジョジョ</t>
    </rPh>
    <rPh sb="321" eb="323">
      <t>カイゼン</t>
    </rPh>
    <rPh sb="336" eb="338">
      <t>コンゴ</t>
    </rPh>
    <rPh sb="339" eb="340">
      <t>ヒ</t>
    </rPh>
    <rPh sb="341" eb="342">
      <t>ツヅ</t>
    </rPh>
    <rPh sb="343" eb="345">
      <t>コベツ</t>
    </rPh>
    <rPh sb="345" eb="347">
      <t>ホウモン</t>
    </rPh>
    <rPh sb="348" eb="350">
      <t>ジッシ</t>
    </rPh>
    <rPh sb="354" eb="357">
      <t>スイセンカ</t>
    </rPh>
    <rPh sb="357" eb="358">
      <t>リツ</t>
    </rPh>
    <rPh sb="358" eb="359">
      <t>トウ</t>
    </rPh>
    <rPh sb="360" eb="362">
      <t>コウジョウ</t>
    </rPh>
    <rPh sb="363" eb="365">
      <t>メザ</t>
    </rPh>
    <rPh sb="369" eb="371">
      <t>ヒツヨウ</t>
    </rPh>
    <phoneticPr fontId="7"/>
  </si>
  <si>
    <t>　下水道事業は生活に密着した事業であるため、持続可能な下水道実現に向けて有収率、水洗化率等の向上を図るとともに、経営戦略やストックマネジメント手法を踏まえた適正な施設の更新・維持管理等を図っていく必要がある。
　また、平成３１年４月１日より公営企業会計を適用したことに伴い、経営・資産等の状況の正確な把握、弾力的な経営等を実現し、経営基盤の強化や財政マネジメントの向上等にさらに的確に取り組んで行くことができると考えられる。</t>
    <rPh sb="56" eb="60">
      <t>ケイエイセンリャク</t>
    </rPh>
    <rPh sb="71" eb="73">
      <t>シュホウ</t>
    </rPh>
    <rPh sb="74" eb="75">
      <t>フ</t>
    </rPh>
    <rPh sb="91" eb="92">
      <t>トウ</t>
    </rPh>
    <rPh sb="109" eb="111">
      <t>ヘイセイ</t>
    </rPh>
    <rPh sb="115" eb="116">
      <t>ガツ</t>
    </rPh>
    <rPh sb="117" eb="118">
      <t>ニチ</t>
    </rPh>
    <rPh sb="120" eb="122">
      <t>コウエイ</t>
    </rPh>
    <rPh sb="122" eb="124">
      <t>キギョウ</t>
    </rPh>
    <rPh sb="124" eb="126">
      <t>カイケイ</t>
    </rPh>
    <rPh sb="127" eb="129">
      <t>テキヨウ</t>
    </rPh>
    <rPh sb="134" eb="135">
      <t>トモナ</t>
    </rPh>
    <rPh sb="192" eb="193">
      <t>ト</t>
    </rPh>
    <rPh sb="194" eb="195">
      <t>ク</t>
    </rPh>
    <rPh sb="197" eb="198">
      <t>イ</t>
    </rPh>
    <rPh sb="206" eb="207">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</si>
</sst>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34-48F0-AE54-F19B1AEAE02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0.23</c:v>
                </c:pt>
                <c:pt idx="4">
                  <c:v>0.21</c:v>
                </c:pt>
              </c:numCache>
            </c:numRef>
          </c:val>
          <c:smooth val="0"/>
          <c:extLst>
            <c:ext xmlns:c16="http://schemas.microsoft.com/office/drawing/2014/chart" uri="{C3380CC4-5D6E-409C-BE32-E72D297353CC}">
              <c16:uniqueId val="{00000001-AA34-48F0-AE54-F19B1AEAE02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6D-4F9E-91B4-6E8144D988C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58.4</c:v>
                </c:pt>
                <c:pt idx="4">
                  <c:v>58</c:v>
                </c:pt>
              </c:numCache>
            </c:numRef>
          </c:val>
          <c:smooth val="0"/>
          <c:extLst>
            <c:ext xmlns:c16="http://schemas.microsoft.com/office/drawing/2014/chart" uri="{C3380CC4-5D6E-409C-BE32-E72D297353CC}">
              <c16:uniqueId val="{00000001-4D6D-4F9E-91B4-6E8144D988C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c:v>
                </c:pt>
                <c:pt idx="1">
                  <c:v>93.11</c:v>
                </c:pt>
                <c:pt idx="2">
                  <c:v>88.57</c:v>
                </c:pt>
                <c:pt idx="3">
                  <c:v>88.43</c:v>
                </c:pt>
                <c:pt idx="4">
                  <c:v>89.73</c:v>
                </c:pt>
              </c:numCache>
            </c:numRef>
          </c:val>
          <c:extLst>
            <c:ext xmlns:c16="http://schemas.microsoft.com/office/drawing/2014/chart" uri="{C3380CC4-5D6E-409C-BE32-E72D297353CC}">
              <c16:uniqueId val="{00000000-B25E-42C8-85AB-E47D2EF70D0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89.68</c:v>
                </c:pt>
                <c:pt idx="4">
                  <c:v>89.79</c:v>
                </c:pt>
              </c:numCache>
            </c:numRef>
          </c:val>
          <c:smooth val="0"/>
          <c:extLst>
            <c:ext xmlns:c16="http://schemas.microsoft.com/office/drawing/2014/chart" uri="{C3380CC4-5D6E-409C-BE32-E72D297353CC}">
              <c16:uniqueId val="{00000001-B25E-42C8-85AB-E47D2EF70D0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88.7</c:v>
                </c:pt>
                <c:pt idx="1">
                  <c:v>90.23</c:v>
                </c:pt>
                <c:pt idx="2">
                  <c:v>87.79</c:v>
                </c:pt>
                <c:pt idx="3">
                  <c:v>87.99</c:v>
                </c:pt>
                <c:pt idx="4">
                  <c:v>81.709999999999994</c:v>
                </c:pt>
              </c:numCache>
            </c:numRef>
          </c:val>
          <c:extLst>
            <c:ext xmlns:c16="http://schemas.microsoft.com/office/drawing/2014/chart" uri="{C3380CC4-5D6E-409C-BE32-E72D297353CC}">
              <c16:uniqueId val="{00000000-77BC-4363-B2C0-24F21F1DEC3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BC-4363-B2C0-24F21F1DEC3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18-4547-8A4D-63DFCE69F8C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18-4547-8A4D-63DFCE69F8C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EC-4925-9E12-0C0D55EC047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EC-4925-9E12-0C0D55EC047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30-4453-8687-259C7EC46C8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30-4453-8687-259C7EC46C8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C2-4106-8851-F98BD81C63C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C2-4106-8851-F98BD81C63C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429.85</c:v>
                </c:pt>
                <c:pt idx="1">
                  <c:v>434.83</c:v>
                </c:pt>
                <c:pt idx="2">
                  <c:v>477.04</c:v>
                </c:pt>
                <c:pt idx="3">
                  <c:v>525.71</c:v>
                </c:pt>
                <c:pt idx="4">
                  <c:v>559.41999999999996</c:v>
                </c:pt>
              </c:numCache>
            </c:numRef>
          </c:val>
          <c:extLst>
            <c:ext xmlns:c16="http://schemas.microsoft.com/office/drawing/2014/chart" uri="{C3380CC4-5D6E-409C-BE32-E72D297353CC}">
              <c16:uniqueId val="{00000000-9C02-404F-9294-F53313CA6BF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799.11</c:v>
                </c:pt>
                <c:pt idx="4">
                  <c:v>768.62</c:v>
                </c:pt>
              </c:numCache>
            </c:numRef>
          </c:val>
          <c:smooth val="0"/>
          <c:extLst>
            <c:ext xmlns:c16="http://schemas.microsoft.com/office/drawing/2014/chart" uri="{C3380CC4-5D6E-409C-BE32-E72D297353CC}">
              <c16:uniqueId val="{00000001-9C02-404F-9294-F53313CA6BF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79.31</c:v>
                </c:pt>
                <c:pt idx="1">
                  <c:v>80.22</c:v>
                </c:pt>
                <c:pt idx="2">
                  <c:v>80.239999999999995</c:v>
                </c:pt>
                <c:pt idx="3">
                  <c:v>80.14</c:v>
                </c:pt>
                <c:pt idx="4">
                  <c:v>66.88</c:v>
                </c:pt>
              </c:numCache>
            </c:numRef>
          </c:val>
          <c:extLst>
            <c:ext xmlns:c16="http://schemas.microsoft.com/office/drawing/2014/chart" uri="{C3380CC4-5D6E-409C-BE32-E72D297353CC}">
              <c16:uniqueId val="{00000000-FEF7-409D-8C1F-E57EE8AA99C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87.69</c:v>
                </c:pt>
                <c:pt idx="4">
                  <c:v>88.06</c:v>
                </c:pt>
              </c:numCache>
            </c:numRef>
          </c:val>
          <c:smooth val="0"/>
          <c:extLst>
            <c:ext xmlns:c16="http://schemas.microsoft.com/office/drawing/2014/chart" uri="{C3380CC4-5D6E-409C-BE32-E72D297353CC}">
              <c16:uniqueId val="{00000001-FEF7-409D-8C1F-E57EE8AA99C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150</c:v>
                </c:pt>
                <c:pt idx="4">
                  <c:v>150.6</c:v>
                </c:pt>
              </c:numCache>
            </c:numRef>
          </c:val>
          <c:extLst>
            <c:ext xmlns:c16="http://schemas.microsoft.com/office/drawing/2014/chart" uri="{C3380CC4-5D6E-409C-BE32-E72D297353CC}">
              <c16:uniqueId val="{00000000-5496-4D61-82A4-782FCFE7066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180.07</c:v>
                </c:pt>
                <c:pt idx="4">
                  <c:v>179.32</c:v>
                </c:pt>
              </c:numCache>
            </c:numRef>
          </c:val>
          <c:smooth val="0"/>
          <c:extLst>
            <c:ext xmlns:c16="http://schemas.microsoft.com/office/drawing/2014/chart" uri="{C3380CC4-5D6E-409C-BE32-E72D297353CC}">
              <c16:uniqueId val="{00000001-5496-4D61-82A4-782FCFE7066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上三川町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31232</v>
      </c>
      <c r="AM8" s="50"/>
      <c r="AN8" s="50"/>
      <c r="AO8" s="50"/>
      <c r="AP8" s="50"/>
      <c r="AQ8" s="50"/>
      <c r="AR8" s="50"/>
      <c r="AS8" s="50"/>
      <c r="AT8" s="45">
        <f>データ!T6</f>
        <v>54.39</v>
      </c>
      <c r="AU8" s="45"/>
      <c r="AV8" s="45"/>
      <c r="AW8" s="45"/>
      <c r="AX8" s="45"/>
      <c r="AY8" s="45"/>
      <c r="AZ8" s="45"/>
      <c r="BA8" s="45"/>
      <c r="BB8" s="45">
        <f>データ!U6</f>
        <v>574.22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f>データ!N6</f>
        <v>6.4</v>
      </c>
      <c r="C10" s="45"/>
      <c r="D10" s="45"/>
      <c r="E10" s="45"/>
      <c r="F10" s="45"/>
      <c r="G10" s="45"/>
      <c r="H10" s="45"/>
      <c r="I10" s="45" t="str">
        <f>データ!O6</f>
        <v>該当数値なし</v>
      </c>
      <c r="J10" s="45"/>
      <c r="K10" s="45"/>
      <c r="L10" s="45"/>
      <c r="M10" s="45"/>
      <c r="N10" s="45"/>
      <c r="O10" s="45"/>
      <c r="P10" s="45">
        <f>データ!P6</f>
        <v>62.31</v>
      </c>
      <c r="Q10" s="45"/>
      <c r="R10" s="45"/>
      <c r="S10" s="45"/>
      <c r="T10" s="45"/>
      <c r="U10" s="45"/>
      <c r="V10" s="45"/>
      <c r="W10" s="45">
        <f>データ!Q6</f>
        <v>83.99</v>
      </c>
      <c r="X10" s="45"/>
      <c r="Y10" s="45"/>
      <c r="Z10" s="45"/>
      <c r="AA10" s="45"/>
      <c r="AB10" s="45"/>
      <c r="AC10" s="45"/>
      <c r="AD10" s="50">
        <f>データ!R6</f>
        <v>2160</v>
      </c>
      <c r="AE10" s="50"/>
      <c r="AF10" s="50"/>
      <c r="AG10" s="50"/>
      <c r="AH10" s="50"/>
      <c r="AI10" s="50"/>
      <c r="AJ10" s="50"/>
      <c r="AK10" s="2"/>
      <c r="AL10" s="50">
        <f>データ!V6</f>
        <v>19471</v>
      </c>
      <c r="AM10" s="50"/>
      <c r="AN10" s="50"/>
      <c r="AO10" s="50"/>
      <c r="AP10" s="50"/>
      <c r="AQ10" s="50"/>
      <c r="AR10" s="50"/>
      <c r="AS10" s="50"/>
      <c r="AT10" s="45">
        <f>データ!W6</f>
        <v>5.0999999999999996</v>
      </c>
      <c r="AU10" s="45"/>
      <c r="AV10" s="45"/>
      <c r="AW10" s="45"/>
      <c r="AX10" s="45"/>
      <c r="AY10" s="45"/>
      <c r="AZ10" s="45"/>
      <c r="BA10" s="45"/>
      <c r="BB10" s="45">
        <f>データ!X6</f>
        <v>3817.84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lh0ts5KfEQ4kBbQpWUMmcW2vrj8BWtF2eIsT2UStJ3tV1jXsRYLUXeDaPkv5EmmHIBWGCALDohUOgtqn7YehRg==" saltValue="QPNC6eEyjHbe0ZzG1qoIF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93017</v>
      </c>
      <c r="D6" s="33">
        <f t="shared" si="3"/>
        <v>47</v>
      </c>
      <c r="E6" s="33">
        <f t="shared" si="3"/>
        <v>17</v>
      </c>
      <c r="F6" s="33">
        <f t="shared" si="3"/>
        <v>1</v>
      </c>
      <c r="G6" s="33">
        <f t="shared" si="3"/>
        <v>0</v>
      </c>
      <c r="H6" s="33" t="str">
        <f t="shared" si="3"/>
        <v>栃木県　上三川町</v>
      </c>
      <c r="I6" s="33" t="str">
        <f t="shared" si="3"/>
        <v>法非適用</v>
      </c>
      <c r="J6" s="33" t="str">
        <f t="shared" si="3"/>
        <v>下水道事業</v>
      </c>
      <c r="K6" s="33" t="str">
        <f t="shared" si="3"/>
        <v>公共下水道</v>
      </c>
      <c r="L6" s="33" t="str">
        <f t="shared" si="3"/>
        <v>Cc1</v>
      </c>
      <c r="M6" s="33" t="str">
        <f t="shared" si="3"/>
        <v>非設置</v>
      </c>
      <c r="N6" s="34">
        <f t="shared" si="3"/>
        <v>6.4</v>
      </c>
      <c r="O6" s="34" t="str">
        <f t="shared" si="3"/>
        <v>該当数値なし</v>
      </c>
      <c r="P6" s="34">
        <f t="shared" si="3"/>
        <v>62.31</v>
      </c>
      <c r="Q6" s="34">
        <f t="shared" si="3"/>
        <v>83.99</v>
      </c>
      <c r="R6" s="34">
        <f t="shared" si="3"/>
        <v>2160</v>
      </c>
      <c r="S6" s="34">
        <f t="shared" si="3"/>
        <v>31232</v>
      </c>
      <c r="T6" s="34">
        <f t="shared" si="3"/>
        <v>54.39</v>
      </c>
      <c r="U6" s="34">
        <f t="shared" si="3"/>
        <v>574.22</v>
      </c>
      <c r="V6" s="34">
        <f t="shared" si="3"/>
        <v>19471</v>
      </c>
      <c r="W6" s="34">
        <f t="shared" si="3"/>
        <v>5.0999999999999996</v>
      </c>
      <c r="X6" s="34">
        <f t="shared" si="3"/>
        <v>3817.84</v>
      </c>
      <c r="Y6" s="35">
        <f>IF(Y7="",NA(),Y7)</f>
        <v>88.7</v>
      </c>
      <c r="Z6" s="35">
        <f t="shared" ref="Z6:AH6" si="4">IF(Z7="",NA(),Z7)</f>
        <v>90.23</v>
      </c>
      <c r="AA6" s="35">
        <f t="shared" si="4"/>
        <v>87.79</v>
      </c>
      <c r="AB6" s="35">
        <f t="shared" si="4"/>
        <v>87.99</v>
      </c>
      <c r="AC6" s="35">
        <f t="shared" si="4"/>
        <v>81.709999999999994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429.85</v>
      </c>
      <c r="BG6" s="35">
        <f t="shared" ref="BG6:BO6" si="7">IF(BG7="",NA(),BG7)</f>
        <v>434.83</v>
      </c>
      <c r="BH6" s="35">
        <f t="shared" si="7"/>
        <v>477.04</v>
      </c>
      <c r="BI6" s="35">
        <f t="shared" si="7"/>
        <v>525.71</v>
      </c>
      <c r="BJ6" s="35">
        <f t="shared" si="7"/>
        <v>559.41999999999996</v>
      </c>
      <c r="BK6" s="35">
        <f t="shared" si="7"/>
        <v>1136.5</v>
      </c>
      <c r="BL6" s="35">
        <f t="shared" si="7"/>
        <v>1118.56</v>
      </c>
      <c r="BM6" s="35">
        <f t="shared" si="7"/>
        <v>1111.31</v>
      </c>
      <c r="BN6" s="35">
        <f t="shared" si="7"/>
        <v>799.11</v>
      </c>
      <c r="BO6" s="35">
        <f t="shared" si="7"/>
        <v>768.62</v>
      </c>
      <c r="BP6" s="34" t="str">
        <f>IF(BP7="","",IF(BP7="-","【-】","【"&amp;SUBSTITUTE(TEXT(BP7,"#,##0.00"),"-","△")&amp;"】"))</f>
        <v>【682.78】</v>
      </c>
      <c r="BQ6" s="35">
        <f>IF(BQ7="",NA(),BQ7)</f>
        <v>79.31</v>
      </c>
      <c r="BR6" s="35">
        <f t="shared" ref="BR6:BZ6" si="8">IF(BR7="",NA(),BR7)</f>
        <v>80.22</v>
      </c>
      <c r="BS6" s="35">
        <f t="shared" si="8"/>
        <v>80.239999999999995</v>
      </c>
      <c r="BT6" s="35">
        <f t="shared" si="8"/>
        <v>80.14</v>
      </c>
      <c r="BU6" s="35">
        <f t="shared" si="8"/>
        <v>66.88</v>
      </c>
      <c r="BV6" s="35">
        <f t="shared" si="8"/>
        <v>71.650000000000006</v>
      </c>
      <c r="BW6" s="35">
        <f t="shared" si="8"/>
        <v>72.33</v>
      </c>
      <c r="BX6" s="35">
        <f t="shared" si="8"/>
        <v>75.540000000000006</v>
      </c>
      <c r="BY6" s="35">
        <f t="shared" si="8"/>
        <v>87.69</v>
      </c>
      <c r="BZ6" s="35">
        <f t="shared" si="8"/>
        <v>88.06</v>
      </c>
      <c r="CA6" s="34" t="str">
        <f>IF(CA7="","",IF(CA7="-","【-】","【"&amp;SUBSTITUTE(TEXT(CA7,"#,##0.00"),"-","△")&amp;"】"))</f>
        <v>【100.91】</v>
      </c>
      <c r="CB6" s="35">
        <f>IF(CB7="",NA(),CB7)</f>
        <v>150</v>
      </c>
      <c r="CC6" s="35">
        <f t="shared" ref="CC6:CK6" si="9">IF(CC7="",NA(),CC7)</f>
        <v>150</v>
      </c>
      <c r="CD6" s="35">
        <f t="shared" si="9"/>
        <v>150</v>
      </c>
      <c r="CE6" s="35">
        <f t="shared" si="9"/>
        <v>150</v>
      </c>
      <c r="CF6" s="35">
        <f t="shared" si="9"/>
        <v>150.6</v>
      </c>
      <c r="CG6" s="35">
        <f t="shared" si="9"/>
        <v>217.82</v>
      </c>
      <c r="CH6" s="35">
        <f t="shared" si="9"/>
        <v>215.28</v>
      </c>
      <c r="CI6" s="35">
        <f t="shared" si="9"/>
        <v>207.96</v>
      </c>
      <c r="CJ6" s="35">
        <f t="shared" si="9"/>
        <v>180.07</v>
      </c>
      <c r="CK6" s="35">
        <f t="shared" si="9"/>
        <v>179.32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58.4</v>
      </c>
      <c r="CV6" s="35">
        <f t="shared" si="10"/>
        <v>58</v>
      </c>
      <c r="CW6" s="34" t="str">
        <f>IF(CW7="","",IF(CW7="-","【-】","【"&amp;SUBSTITUTE(TEXT(CW7,"#,##0.00"),"-","△")&amp;"】"))</f>
        <v>【58.98】</v>
      </c>
      <c r="CX6" s="35">
        <f>IF(CX7="",NA(),CX7)</f>
        <v>93</v>
      </c>
      <c r="CY6" s="35">
        <f t="shared" ref="CY6:DG6" si="11">IF(CY7="",NA(),CY7)</f>
        <v>93.11</v>
      </c>
      <c r="CZ6" s="35">
        <f t="shared" si="11"/>
        <v>88.57</v>
      </c>
      <c r="DA6" s="35">
        <f t="shared" si="11"/>
        <v>88.43</v>
      </c>
      <c r="DB6" s="35">
        <f t="shared" si="11"/>
        <v>89.73</v>
      </c>
      <c r="DC6" s="35">
        <f t="shared" si="11"/>
        <v>84.2</v>
      </c>
      <c r="DD6" s="35">
        <f t="shared" si="11"/>
        <v>83.8</v>
      </c>
      <c r="DE6" s="35">
        <f t="shared" si="11"/>
        <v>83.91</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0.23</v>
      </c>
      <c r="EN6" s="35">
        <f t="shared" si="14"/>
        <v>0.21</v>
      </c>
      <c r="EO6" s="34" t="str">
        <f>IF(EO7="","",IF(EO7="-","【-】","【"&amp;SUBSTITUTE(TEXT(EO7,"#,##0.00"),"-","△")&amp;"】"))</f>
        <v>【0.23】</v>
      </c>
    </row>
    <row r="7" spans="1:145" s="36" customFormat="1" x14ac:dyDescent="0.15">
      <c r="A7" s="28"/>
      <c r="B7" s="37">
        <v>2018</v>
      </c>
      <c r="C7" s="37">
        <v>93017</v>
      </c>
      <c r="D7" s="37">
        <v>47</v>
      </c>
      <c r="E7" s="37">
        <v>17</v>
      </c>
      <c r="F7" s="37">
        <v>1</v>
      </c>
      <c r="G7" s="37">
        <v>0</v>
      </c>
      <c r="H7" s="37" t="s">
        <v>99</v>
      </c>
      <c r="I7" s="37" t="s">
        <v>100</v>
      </c>
      <c r="J7" s="37" t="s">
        <v>101</v>
      </c>
      <c r="K7" s="37" t="s">
        <v>102</v>
      </c>
      <c r="L7" s="37" t="s">
        <v>103</v>
      </c>
      <c r="M7" s="37" t="s">
        <v>104</v>
      </c>
      <c r="N7" s="38">
        <v>6.4</v>
      </c>
      <c r="O7" s="38" t="s">
        <v>105</v>
      </c>
      <c r="P7" s="38">
        <v>62.31</v>
      </c>
      <c r="Q7" s="38">
        <v>83.99</v>
      </c>
      <c r="R7" s="38">
        <v>2160</v>
      </c>
      <c r="S7" s="38">
        <v>31232</v>
      </c>
      <c r="T7" s="38">
        <v>54.39</v>
      </c>
      <c r="U7" s="38">
        <v>574.22</v>
      </c>
      <c r="V7" s="38">
        <v>19471</v>
      </c>
      <c r="W7" s="38">
        <v>5.0999999999999996</v>
      </c>
      <c r="X7" s="38">
        <v>3817.84</v>
      </c>
      <c r="Y7" s="38">
        <v>88.7</v>
      </c>
      <c r="Z7" s="38">
        <v>90.23</v>
      </c>
      <c r="AA7" s="38">
        <v>87.79</v>
      </c>
      <c r="AB7" s="38">
        <v>87.99</v>
      </c>
      <c r="AC7" s="38">
        <v>81.709999999999994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429.85</v>
      </c>
      <c r="BG7" s="38">
        <v>434.83</v>
      </c>
      <c r="BH7" s="38">
        <v>477.04</v>
      </c>
      <c r="BI7" s="38">
        <v>525.71</v>
      </c>
      <c r="BJ7" s="38">
        <v>559.41999999999996</v>
      </c>
      <c r="BK7" s="38">
        <v>1136.5</v>
      </c>
      <c r="BL7" s="38">
        <v>1118.56</v>
      </c>
      <c r="BM7" s="38">
        <v>1111.31</v>
      </c>
      <c r="BN7" s="38">
        <v>799.11</v>
      </c>
      <c r="BO7" s="38">
        <v>768.62</v>
      </c>
      <c r="BP7" s="38">
        <v>682.78</v>
      </c>
      <c r="BQ7" s="38">
        <v>79.31</v>
      </c>
      <c r="BR7" s="38">
        <v>80.22</v>
      </c>
      <c r="BS7" s="38">
        <v>80.239999999999995</v>
      </c>
      <c r="BT7" s="38">
        <v>80.14</v>
      </c>
      <c r="BU7" s="38">
        <v>66.88</v>
      </c>
      <c r="BV7" s="38">
        <v>71.650000000000006</v>
      </c>
      <c r="BW7" s="38">
        <v>72.33</v>
      </c>
      <c r="BX7" s="38">
        <v>75.540000000000006</v>
      </c>
      <c r="BY7" s="38">
        <v>87.69</v>
      </c>
      <c r="BZ7" s="38">
        <v>88.06</v>
      </c>
      <c r="CA7" s="38">
        <v>100.91</v>
      </c>
      <c r="CB7" s="38">
        <v>150</v>
      </c>
      <c r="CC7" s="38">
        <v>150</v>
      </c>
      <c r="CD7" s="38">
        <v>150</v>
      </c>
      <c r="CE7" s="38">
        <v>150</v>
      </c>
      <c r="CF7" s="38">
        <v>150.6</v>
      </c>
      <c r="CG7" s="38">
        <v>217.82</v>
      </c>
      <c r="CH7" s="38">
        <v>215.28</v>
      </c>
      <c r="CI7" s="38">
        <v>207.96</v>
      </c>
      <c r="CJ7" s="38">
        <v>180.07</v>
      </c>
      <c r="CK7" s="38">
        <v>179.32</v>
      </c>
      <c r="CL7" s="38">
        <v>136.86000000000001</v>
      </c>
      <c r="CM7" s="38" t="s">
        <v>106</v>
      </c>
      <c r="CN7" s="38" t="s">
        <v>106</v>
      </c>
      <c r="CO7" s="38" t="s">
        <v>106</v>
      </c>
      <c r="CP7" s="38" t="s">
        <v>106</v>
      </c>
      <c r="CQ7" s="38" t="s">
        <v>106</v>
      </c>
      <c r="CR7" s="38">
        <v>54.44</v>
      </c>
      <c r="CS7" s="38">
        <v>54.67</v>
      </c>
      <c r="CT7" s="38">
        <v>53.51</v>
      </c>
      <c r="CU7" s="38">
        <v>58.4</v>
      </c>
      <c r="CV7" s="38">
        <v>58</v>
      </c>
      <c r="CW7" s="38">
        <v>58.98</v>
      </c>
      <c r="CX7" s="38">
        <v>93</v>
      </c>
      <c r="CY7" s="38">
        <v>93.11</v>
      </c>
      <c r="CZ7" s="38">
        <v>88.57</v>
      </c>
      <c r="DA7" s="38">
        <v>88.43</v>
      </c>
      <c r="DB7" s="38">
        <v>89.73</v>
      </c>
      <c r="DC7" s="38">
        <v>84.2</v>
      </c>
      <c r="DD7" s="38">
        <v>83.8</v>
      </c>
      <c r="DE7" s="38">
        <v>83.91</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2020-02-03T02:50:28Z</cp:lastPrinted>
  <dcterms:created xsi:type="dcterms:W3CDTF">2019-12-05T05:02:19Z</dcterms:created>
  <dcterms:modified xsi:type="dcterms:W3CDTF">2020-02-26T23:15:16Z</dcterms:modified>
  <cp:category/>
</cp:coreProperties>
</file>