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4下水（公共）\"/>
    </mc:Choice>
  </mc:AlternateContent>
  <workbookProtection workbookAlgorithmName="SHA-512" workbookHashValue="as1TJCNpXMw12pKmeccwCCl3GxCZjzzGdS/Eo1Wa/VTLVTGaYyeKwJ7Ejd2oTPAm98bSJujhtlZxIxbuGjU7Xg==" workbookSaltValue="QWj99LeAnuIKpbJecIZv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<sst xmlns="http://schemas.openxmlformats.org/spreadsheetml/2006/main" count="320" uniqueCount="116">
  <si>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</si>
  <si>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</si>
  <si>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</si>
  <si>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</si>
  <si>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</si>
  <si>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</si>
  <si>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</si>
  <si>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</si>
  <si>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</si>
  <si>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</si>
  <si>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</si>
  <si>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</si>
  <si>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</si>
  <si>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</si>
  <si>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</si>
  <si>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</si>
  <si>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</si>
  <si>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</si>
  <si>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</si>
  <si>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</si>
  <si>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</si>
  <si>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</si>
  <si>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</si>
  <si>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</si>
  <si>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</si>
  <si>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</si>
  <si>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</si>
  <si>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</si>
  <si>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</si>
  <si>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</si>
  <si>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</si>
  <si>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</si>
  <si>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</si>
  <si>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</si>
  <si>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</si>
  <si>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</si>
  <si>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</si>
  <si>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</si>
  <si>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</si>
  <si>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</si>
  <si>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</si>
  <si>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</si>
  <si>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</si>
  <si>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</si>
  <si>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</si>
  <si>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</si>
  <si>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</si>
  <si>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</si>
  <si>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</si>
  <si>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</si>
  <si>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</si>
  <si>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</si>
  <si>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</si>
  <si>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</si>
  <si>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</si>
  <si>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</si>
  <si>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</si>
  <si>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</si>
  <si>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</si>
  <si>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</si>
  <si>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</si>
  <si>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</si>
  <si>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</si>
  <si>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</si>
  <si>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</si>
  <si>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</si>
  <si>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</si>
  <si>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</si>
  <si>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</si>
  <si>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</si>
  <si>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</si>
  <si>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</si>
  <si>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</si>
  <si>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</si>
  <si>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</si>
  <si>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</si>
  <si>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</si>
  <si>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</si>
  <si>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</si>
  <si>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</si>
  <si>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</si>
  <si>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</si>
  <si>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</si>
  <si>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</si>
  <si>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</si>
  <si>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</si>
  <si>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</si>
  <si>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</si>
  <si>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</si>
  <si>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</si>
  <si>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</si>
  <si>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</si>
  <si>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</si>
  <si>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</si>
  <si>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</si>
  <si>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</si>
  <si>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</si>
  <si>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</si>
  <si>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</si>
  <si>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</si>
  <si>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</si>
  <si>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</si>
  <si>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</si>
  <si>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</si>
  <si>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</si>
  <si>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</si>
  <si>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</si>
  <si>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</si>
  <si>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</si>
  <si>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</si>
  <si>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</si>
  <si>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</si>
  <si>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</si>
  <si>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rPh sb="56" eb="60">
      <t>ケイエイセンリャク</t>
    </rPh>
    <rPh sb="71" eb="73">
      <t>シュホウ</t>
    </rPh>
    <rPh sb="74" eb="75">
      <t>フ</t>
    </rPh>
    <rPh sb="91" eb="92">
      <t>トウ</t>
    </rPh>
    <rPh sb="109" eb="111">
      <t>ヘイセイ</t>
    </rPh>
    <rPh sb="115" eb="116">
      <t>ガツ</t>
    </rPh>
    <rPh sb="117" eb="118">
      <t>ニチ</t>
    </rPh>
    <rPh sb="120" eb="122">
      <t>コウエイ</t>
    </rPh>
    <rPh sb="122" eb="124">
      <t>キギョウ</t>
    </rPh>
    <rPh sb="124" eb="126">
      <t>カイケイ</t>
    </rPh>
    <rPh sb="127" eb="129">
      <t>テキヨウ</t>
    </rPh>
    <rPh sb="134" eb="135">
      <t>トモナ</t>
    </rPh>
    <rPh sb="192" eb="193">
      <t>ト</t>
    </rPh>
    <rPh sb="194" eb="195">
      <t>ク</t>
    </rPh>
    <rPh sb="197" eb="198">
      <t>イ</t>
    </rPh>
    <rPh sb="206" eb="207">
      <t>カンガ</t>
    </rPh>
    <phoneticPr fontId="7"/>
  </si>
  <si>
    <t>　平成３１年４月１日に公営企業会計適用を行い、最初の決算である。
　経常収支比率は１００％を超えているが、流動比率が全国平均を大きく下回っているなど、まだまだ一般会計からの補助金に依存している状況であることから、健全性を確保する上では、水洗化率の向上による収益の確保や、費用の削減及び有収率の向上が必要となってくる。
　経費回収率は全国平均よりもかなり低く、類似団体平均値と比べても低い水準であることから、更なる改善を図っていく必要がある。
　水洗化率は類似団体と同程度であるが、全国平均に比べるとまだまだ低い水準であることから、今後も引き続き戸別訪問を実施するなど水洗化率等の向上を目指していく必要がある。</t>
    <rPh sb="1" eb="3">
      <t>ヘイセイ</t>
    </rPh>
    <rPh sb="5" eb="6">
      <t>ネン</t>
    </rPh>
    <rPh sb="7" eb="8">
      <t>ガツ</t>
    </rPh>
    <rPh sb="9" eb="10">
      <t>ニチ</t>
    </rPh>
    <rPh sb="11" eb="13">
      <t>コウエイ</t>
    </rPh>
    <rPh sb="13" eb="15">
      <t>キギョウ</t>
    </rPh>
    <rPh sb="15" eb="17">
      <t>カイケイ</t>
    </rPh>
    <rPh sb="17" eb="19">
      <t>テキヨウ</t>
    </rPh>
    <rPh sb="20" eb="21">
      <t>オコナ</t>
    </rPh>
    <rPh sb="23" eb="25">
      <t>サイショ</t>
    </rPh>
    <rPh sb="26" eb="28">
      <t>ケッサン</t>
    </rPh>
    <rPh sb="34" eb="40">
      <t>ケイジョウシュウシヒリツ</t>
    </rPh>
    <rPh sb="46" eb="47">
      <t>コ</t>
    </rPh>
    <rPh sb="58" eb="62">
      <t>ゼンコクヘイキン</t>
    </rPh>
    <rPh sb="63" eb="64">
      <t>オオ</t>
    </rPh>
    <rPh sb="66" eb="68">
      <t>シタマワ</t>
    </rPh>
    <rPh sb="79" eb="83">
      <t>イッパンカイケイ</t>
    </rPh>
    <rPh sb="86" eb="89">
      <t>ホジョキン</t>
    </rPh>
    <rPh sb="90" eb="92">
      <t>イゾン</t>
    </rPh>
    <rPh sb="96" eb="98">
      <t>ジョウキョウ</t>
    </rPh>
    <rPh sb="166" eb="168">
      <t>ゼンコク</t>
    </rPh>
    <rPh sb="168" eb="170">
      <t>ヘイキン</t>
    </rPh>
    <rPh sb="176" eb="177">
      <t>ヒク</t>
    </rPh>
    <rPh sb="187" eb="188">
      <t>クラ</t>
    </rPh>
    <rPh sb="193" eb="195">
      <t>スイジュン</t>
    </rPh>
    <rPh sb="222" eb="225">
      <t>スイセンカ</t>
    </rPh>
    <rPh sb="225" eb="226">
      <t>リツ</t>
    </rPh>
    <rPh sb="265" eb="267">
      <t>コンゴ</t>
    </rPh>
    <rPh sb="268" eb="269">
      <t>ヒ</t>
    </rPh>
    <rPh sb="270" eb="271">
      <t>ツヅ</t>
    </rPh>
    <rPh sb="272" eb="274">
      <t>コベツ</t>
    </rPh>
    <rPh sb="274" eb="276">
      <t>ホウモン</t>
    </rPh>
    <rPh sb="277" eb="279">
      <t>ジッシ</t>
    </rPh>
    <rPh sb="283" eb="286">
      <t>スイセンカ</t>
    </rPh>
    <rPh sb="286" eb="287">
      <t>リツ</t>
    </rPh>
    <rPh sb="287" eb="288">
      <t>トウ</t>
    </rPh>
    <rPh sb="289" eb="291">
      <t>コウジョウ</t>
    </rPh>
    <rPh sb="292" eb="294">
      <t>メザ</t>
    </rPh>
    <rPh sb="298" eb="300">
      <t>ヒツヨウ</t>
    </rPh>
    <phoneticPr fontId="7"/>
  </si>
  <si>
    <t>　法適化後初の決算のため、減価償却率は低い状況であるとともに、昭和６３年に供用開始をしてから３０年経過しているが、耐用年数を経過している施設はまだ無いため、改修が必要な状況ではない。
　そのため、現在は老朽化対策を実施していないが、今後はストックマネジメントや、経営戦略を踏まえて計画的に対策に取り組んでいく必要がある。</t>
    <rPh sb="3" eb="4">
      <t>カ</t>
    </rPh>
    <rPh sb="4" eb="5">
      <t>ゴ</t>
    </rPh>
    <rPh sb="5" eb="6">
      <t>ハツ</t>
    </rPh>
    <rPh sb="7" eb="9">
      <t>ケッサン</t>
    </rPh>
    <rPh sb="13" eb="18">
      <t>ゲンカショウキャクリツ</t>
    </rPh>
    <rPh sb="19" eb="20">
      <t>ヒク</t>
    </rPh>
    <rPh sb="21" eb="23">
      <t>ジョウキョウ</t>
    </rPh>
    <rPh sb="31" eb="33">
      <t>ショウワ</t>
    </rPh>
    <rPh sb="35" eb="36">
      <t>ネン</t>
    </rPh>
    <rPh sb="37" eb="39">
      <t>キョウヨウ</t>
    </rPh>
    <rPh sb="39" eb="41">
      <t>カイシ</t>
    </rPh>
    <rPh sb="48" eb="49">
      <t>ネン</t>
    </rPh>
    <rPh sb="49" eb="51">
      <t>ケイカ</t>
    </rPh>
    <rPh sb="131" eb="133">
      <t>ケイエイ</t>
    </rPh>
    <rPh sb="133" eb="135">
      <t>センリャク</t>
    </rPh>
    <rPh sb="136" eb="137">
      <t>フ</t>
    </rPh>
    <rPh sb="144" eb="146">
      <t>タイサク</t>
    </rPh>
    <rPh sb="147" eb="148">
      <t>ト</t>
    </rPh>
    <rPh sb="149" eb="150">
      <t>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</si>
</sst>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4CD-4B96-9439-8F677C9645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c:ext xmlns:c16="http://schemas.microsoft.com/office/drawing/2014/chart" uri="{C3380CC4-5D6E-409C-BE32-E72D297353CC}">
              <c16:uniqueId val="{00000001-54CD-4B96-9439-8F677C9645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5D-477D-8FCF-AE2C849CA9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57.42</c:v>
                </c:pt>
              </c:numCache>
            </c:numRef>
          </c:val>
          <c:smooth val="0"/>
          <c:extLst>
            <c:ext xmlns:c16="http://schemas.microsoft.com/office/drawing/2014/chart" uri="{C3380CC4-5D6E-409C-BE32-E72D297353CC}">
              <c16:uniqueId val="{00000001-005D-477D-8FCF-AE2C849CA9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88.81</c:v>
                </c:pt>
              </c:numCache>
            </c:numRef>
          </c:val>
          <c:extLst>
            <c:ext xmlns:c16="http://schemas.microsoft.com/office/drawing/2014/chart" uri="{C3380CC4-5D6E-409C-BE32-E72D297353CC}">
              <c16:uniqueId val="{00000000-13D7-443C-9A9F-EF3B4B3572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90.42</c:v>
                </c:pt>
              </c:numCache>
            </c:numRef>
          </c:val>
          <c:smooth val="0"/>
          <c:extLst>
            <c:ext xmlns:c16="http://schemas.microsoft.com/office/drawing/2014/chart" uri="{C3380CC4-5D6E-409C-BE32-E72D297353CC}">
              <c16:uniqueId val="{00000001-13D7-443C-9A9F-EF3B4B3572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102.92</c:v>
                </c:pt>
              </c:numCache>
            </c:numRef>
          </c:val>
          <c:extLst>
            <c:ext xmlns:c16="http://schemas.microsoft.com/office/drawing/2014/chart" uri="{C3380CC4-5D6E-409C-BE32-E72D297353CC}">
              <c16:uniqueId val="{00000000-75A0-4B68-95C6-1C3CF686F7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106.81</c:v>
                </c:pt>
              </c:numCache>
            </c:numRef>
          </c:val>
          <c:smooth val="0"/>
          <c:extLst>
            <c:ext xmlns:c16="http://schemas.microsoft.com/office/drawing/2014/chart" uri="{C3380CC4-5D6E-409C-BE32-E72D297353CC}">
              <c16:uniqueId val="{00000001-75A0-4B68-95C6-1C3CF686F7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3.05</c:v>
                </c:pt>
              </c:numCache>
            </c:numRef>
          </c:val>
          <c:extLst>
            <c:ext xmlns:c16="http://schemas.microsoft.com/office/drawing/2014/chart" uri="{C3380CC4-5D6E-409C-BE32-E72D297353CC}">
              <c16:uniqueId val="{00000000-AF43-40EA-8EB1-B7B74A9E99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29.23</c:v>
                </c:pt>
              </c:numCache>
            </c:numRef>
          </c:val>
          <c:smooth val="0"/>
          <c:extLst>
            <c:ext xmlns:c16="http://schemas.microsoft.com/office/drawing/2014/chart" uri="{C3380CC4-5D6E-409C-BE32-E72D297353CC}">
              <c16:uniqueId val="{00000001-AF43-40EA-8EB1-B7B74A9E99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6D6-41D3-8EFF-9EA62368ADB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1.37</c:v>
                </c:pt>
              </c:numCache>
            </c:numRef>
          </c:val>
          <c:smooth val="0"/>
          <c:extLst>
            <c:ext xmlns:c16="http://schemas.microsoft.com/office/drawing/2014/chart" uri="{C3380CC4-5D6E-409C-BE32-E72D297353CC}">
              <c16:uniqueId val="{00000001-F6D6-41D3-8EFF-9EA62368ADB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0A5-4AA0-B665-B9E3D3D3560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34.4</c:v>
                </c:pt>
              </c:numCache>
            </c:numRef>
          </c:val>
          <c:smooth val="0"/>
          <c:extLst>
            <c:ext xmlns:c16="http://schemas.microsoft.com/office/drawing/2014/chart" uri="{C3380CC4-5D6E-409C-BE32-E72D297353CC}">
              <c16:uniqueId val="{00000001-90A5-4AA0-B665-B9E3D3D3560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26.47</c:v>
                </c:pt>
              </c:numCache>
            </c:numRef>
          </c:val>
          <c:extLst>
            <c:ext xmlns:c16="http://schemas.microsoft.com/office/drawing/2014/chart" uri="{C3380CC4-5D6E-409C-BE32-E72D297353CC}">
              <c16:uniqueId val="{00000000-6A74-4314-9213-A9A35A1AC51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68.17</c:v>
                </c:pt>
              </c:numCache>
            </c:numRef>
          </c:val>
          <c:smooth val="0"/>
          <c:extLst>
            <c:ext xmlns:c16="http://schemas.microsoft.com/office/drawing/2014/chart" uri="{C3380CC4-5D6E-409C-BE32-E72D297353CC}">
              <c16:uniqueId val="{00000001-6A74-4314-9213-A9A35A1AC51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438.32</c:v>
                </c:pt>
              </c:numCache>
            </c:numRef>
          </c:val>
          <c:extLst>
            <c:ext xmlns:c16="http://schemas.microsoft.com/office/drawing/2014/chart" uri="{C3380CC4-5D6E-409C-BE32-E72D297353CC}">
              <c16:uniqueId val="{00000000-A352-47FA-915F-B3A22DE55C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789.44</c:v>
                </c:pt>
              </c:numCache>
            </c:numRef>
          </c:val>
          <c:smooth val="0"/>
          <c:extLst>
            <c:ext xmlns:c16="http://schemas.microsoft.com/office/drawing/2014/chart" uri="{C3380CC4-5D6E-409C-BE32-E72D297353CC}">
              <c16:uniqueId val="{00000001-A352-47FA-915F-B3A22DE55C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72.87</c:v>
                </c:pt>
              </c:numCache>
            </c:numRef>
          </c:val>
          <c:extLst>
            <c:ext xmlns:c16="http://schemas.microsoft.com/office/drawing/2014/chart" uri="{C3380CC4-5D6E-409C-BE32-E72D297353CC}">
              <c16:uniqueId val="{00000000-1B52-401C-8C5D-2FC261D314F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87.29</c:v>
                </c:pt>
              </c:numCache>
            </c:numRef>
          </c:val>
          <c:smooth val="0"/>
          <c:extLst>
            <c:ext xmlns:c16="http://schemas.microsoft.com/office/drawing/2014/chart" uri="{C3380CC4-5D6E-409C-BE32-E72D297353CC}">
              <c16:uniqueId val="{00000001-1B52-401C-8C5D-2FC261D314F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153.36000000000001</c:v>
                </c:pt>
              </c:numCache>
            </c:numRef>
          </c:val>
          <c:extLst>
            <c:ext xmlns:c16="http://schemas.microsoft.com/office/drawing/2014/chart" uri="{C3380CC4-5D6E-409C-BE32-E72D297353CC}">
              <c16:uniqueId val="{00000000-675A-4F43-9245-12C99C266E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176.67</c:v>
                </c:pt>
              </c:numCache>
            </c:numRef>
          </c:val>
          <c:smooth val="0"/>
          <c:extLst>
            <c:ext xmlns:c16="http://schemas.microsoft.com/office/drawing/2014/chart" uri="{C3380CC4-5D6E-409C-BE32-E72D297353CC}">
              <c16:uniqueId val="{00000001-675A-4F43-9245-12C99C266E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栃木県　上三川町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31245</v>
      </c>
      <c r="AM8" s="75"/>
      <c r="AN8" s="75"/>
      <c r="AO8" s="75"/>
      <c r="AP8" s="75"/>
      <c r="AQ8" s="75"/>
      <c r="AR8" s="75"/>
      <c r="AS8" s="75"/>
      <c r="AT8" s="74">
        <f>データ!T6</f>
        <v>54.39</v>
      </c>
      <c r="AU8" s="74"/>
      <c r="AV8" s="74"/>
      <c r="AW8" s="74"/>
      <c r="AX8" s="74"/>
      <c r="AY8" s="74"/>
      <c r="AZ8" s="74"/>
      <c r="BA8" s="74"/>
      <c r="BB8" s="74">
        <f>データ!U6</f>
        <v>574.46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65.59</v>
      </c>
      <c r="J10" s="74"/>
      <c r="K10" s="74"/>
      <c r="L10" s="74"/>
      <c r="M10" s="74"/>
      <c r="N10" s="74"/>
      <c r="O10" s="74"/>
      <c r="P10" s="74">
        <f>データ!P6</f>
        <v>63.04</v>
      </c>
      <c r="Q10" s="74"/>
      <c r="R10" s="74"/>
      <c r="S10" s="74"/>
      <c r="T10" s="74"/>
      <c r="U10" s="74"/>
      <c r="V10" s="74"/>
      <c r="W10" s="74">
        <f>データ!Q6</f>
        <v>72.62</v>
      </c>
      <c r="X10" s="74"/>
      <c r="Y10" s="74"/>
      <c r="Z10" s="74"/>
      <c r="AA10" s="74"/>
      <c r="AB10" s="74"/>
      <c r="AC10" s="74"/>
      <c r="AD10" s="75">
        <f>データ!R6</f>
        <v>2200</v>
      </c>
      <c r="AE10" s="75"/>
      <c r="AF10" s="75"/>
      <c r="AG10" s="75"/>
      <c r="AH10" s="75"/>
      <c r="AI10" s="75"/>
      <c r="AJ10" s="75"/>
      <c r="AK10" s="2"/>
      <c r="AL10" s="75">
        <f>データ!V6</f>
        <v>19725</v>
      </c>
      <c r="AM10" s="75"/>
      <c r="AN10" s="75"/>
      <c r="AO10" s="75"/>
      <c r="AP10" s="75"/>
      <c r="AQ10" s="75"/>
      <c r="AR10" s="75"/>
      <c r="AS10" s="75"/>
      <c r="AT10" s="74">
        <f>データ!W6</f>
        <v>5.21</v>
      </c>
      <c r="AU10" s="74"/>
      <c r="AV10" s="74"/>
      <c r="AW10" s="74"/>
      <c r="AX10" s="74"/>
      <c r="AY10" s="74"/>
      <c r="AZ10" s="74"/>
      <c r="BA10" s="74"/>
      <c r="BB10" s="74">
        <f>データ!X6</f>
        <v>3785.99</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114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1"/>
      <c r="BM44" s="62"/>
      <c r="BN44" s="62"/>
      <c r="BO44" s="62"/>
      <c r="BP44" s="62"/>
      <c r="BQ44" s="62"/>
      <c r="BR44" s="62"/>
      <c r="BS44" s="62"/>
      <c r="BT44" s="62"/>
      <c r="BU44" s="62"/>
      <c r="BV44" s="62"/>
      <c r="BW44" s="62"/>
      <c r="BX44" s="62"/>
      <c r="BY44" s="62"/>
      <c r="BZ44" s="6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113</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rhsrLuN3snIHEC4ERTdYqOW2c/+dmEUQKayPXmV0XF9Vb20tr3y3a19GfB0Gj8UuTv65LNMJ1OGD9SMB/xyBNg==" saltValue="4nDzjn+dXMObhZ0m7I9m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93017</v>
      </c>
      <c r="D6" s="33">
        <f t="shared" si="3"/>
        <v>46</v>
      </c>
      <c r="E6" s="33">
        <f t="shared" si="3"/>
        <v>17</v>
      </c>
      <c r="F6" s="33">
        <f t="shared" si="3"/>
        <v>1</v>
      </c>
      <c r="G6" s="33">
        <f t="shared" si="3"/>
        <v>0</v>
      </c>
      <c r="H6" s="33" t="str">
        <f t="shared" si="3"/>
        <v>栃木県　上三川町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65.59</v>
      </c>
      <c r="P6" s="34">
        <f t="shared" si="3"/>
        <v>63.04</v>
      </c>
      <c r="Q6" s="34">
        <f t="shared" si="3"/>
        <v>72.62</v>
      </c>
      <c r="R6" s="34">
        <f t="shared" si="3"/>
        <v>2200</v>
      </c>
      <c r="S6" s="34">
        <f t="shared" si="3"/>
        <v>31245</v>
      </c>
      <c r="T6" s="34">
        <f t="shared" si="3"/>
        <v>54.39</v>
      </c>
      <c r="U6" s="34">
        <f t="shared" si="3"/>
        <v>574.46</v>
      </c>
      <c r="V6" s="34">
        <f t="shared" si="3"/>
        <v>19725</v>
      </c>
      <c r="W6" s="34">
        <f t="shared" si="3"/>
        <v>5.21</v>
      </c>
      <c r="X6" s="34">
        <f t="shared" si="3"/>
        <v>3785.99</v>
      </c>
      <c r="Y6" s="35" t="str">
        <f>IF(Y7="",NA(),Y7)</f>
        <v>-</v>
      </c>
      <c r="Z6" s="35" t="str">
        <f t="shared" ref="Z6:AH6" si="4">IF(Z7="",NA(),Z7)</f>
        <v>-</v>
      </c>
      <c r="AA6" s="35" t="str">
        <f t="shared" si="4"/>
        <v>-</v>
      </c>
      <c r="AB6" s="35" t="str">
        <f t="shared" si="4"/>
        <v>-</v>
      </c>
      <c r="AC6" s="35">
        <f t="shared" si="4"/>
        <v>102.92</v>
      </c>
      <c r="AD6" s="35" t="str">
        <f t="shared" si="4"/>
        <v>-</v>
      </c>
      <c r="AE6" s="35" t="str">
        <f t="shared" si="4"/>
        <v>-</v>
      </c>
      <c r="AF6" s="35" t="str">
        <f t="shared" si="4"/>
        <v>-</v>
      </c>
      <c r="AG6" s="35" t="str">
        <f t="shared" si="4"/>
        <v>-</v>
      </c>
      <c r="AH6" s="35">
        <f t="shared" si="4"/>
        <v>106.81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34.4</v>
      </c>
      <c r="AT6" s="34" t="str">
        <f>IF(AT7="","",IF(AT7="-","【-】","【"&amp;SUBSTITUTE(TEXT(AT7,"#,##0.00"),"-","△")&amp;"】"))</f>
        <v>【3.09】</v>
      </c>
      <c r="AU6" s="35" t="str">
        <f>IF(AU7="",NA(),AU7)</f>
        <v>-</v>
      </c>
      <c r="AV6" s="35" t="str">
        <f t="shared" ref="AV6:BD6" si="6">IF(AV7="",NA(),AV7)</f>
        <v>-</v>
      </c>
      <c r="AW6" s="35" t="str">
        <f t="shared" si="6"/>
        <v>-</v>
      </c>
      <c r="AX6" s="35" t="str">
        <f t="shared" si="6"/>
        <v>-</v>
      </c>
      <c r="AY6" s="35">
        <f t="shared" si="6"/>
        <v>26.47</v>
      </c>
      <c r="AZ6" s="35" t="str">
        <f t="shared" si="6"/>
        <v>-</v>
      </c>
      <c r="BA6" s="35" t="str">
        <f t="shared" si="6"/>
        <v>-</v>
      </c>
      <c r="BB6" s="35" t="str">
        <f t="shared" si="6"/>
        <v>-</v>
      </c>
      <c r="BC6" s="35" t="str">
        <f t="shared" si="6"/>
        <v>-</v>
      </c>
      <c r="BD6" s="35">
        <f t="shared" si="6"/>
        <v>68.17</v>
      </c>
      <c r="BE6" s="34" t="str">
        <f>IF(BE7="","",IF(BE7="-","【-】","【"&amp;SUBSTITUTE(TEXT(BE7,"#,##0.00"),"-","△")&amp;"】"))</f>
        <v>【69.54】</v>
      </c>
      <c r="BF6" s="35" t="str">
        <f>IF(BF7="",NA(),BF7)</f>
        <v>-</v>
      </c>
      <c r="BG6" s="35" t="str">
        <f t="shared" ref="BG6:BO6" si="7">IF(BG7="",NA(),BG7)</f>
        <v>-</v>
      </c>
      <c r="BH6" s="35" t="str">
        <f t="shared" si="7"/>
        <v>-</v>
      </c>
      <c r="BI6" s="35" t="str">
        <f t="shared" si="7"/>
        <v>-</v>
      </c>
      <c r="BJ6" s="35">
        <f t="shared" si="7"/>
        <v>438.32</v>
      </c>
      <c r="BK6" s="35" t="str">
        <f t="shared" si="7"/>
        <v>-</v>
      </c>
      <c r="BL6" s="35" t="str">
        <f t="shared" si="7"/>
        <v>-</v>
      </c>
      <c r="BM6" s="35" t="str">
        <f t="shared" si="7"/>
        <v>-</v>
      </c>
      <c r="BN6" s="35" t="str">
        <f t="shared" si="7"/>
        <v>-</v>
      </c>
      <c r="BO6" s="35">
        <f t="shared" si="7"/>
        <v>789.44</v>
      </c>
      <c r="BP6" s="34" t="str">
        <f>IF(BP7="","",IF(BP7="-","【-】","【"&amp;SUBSTITUTE(TEXT(BP7,"#,##0.00"),"-","△")&amp;"】"))</f>
        <v>【682.51】</v>
      </c>
      <c r="BQ6" s="35" t="str">
        <f>IF(BQ7="",NA(),BQ7)</f>
        <v>-</v>
      </c>
      <c r="BR6" s="35" t="str">
        <f t="shared" ref="BR6:BZ6" si="8">IF(BR7="",NA(),BR7)</f>
        <v>-</v>
      </c>
      <c r="BS6" s="35" t="str">
        <f t="shared" si="8"/>
        <v>-</v>
      </c>
      <c r="BT6" s="35" t="str">
        <f t="shared" si="8"/>
        <v>-</v>
      </c>
      <c r="BU6" s="35">
        <f t="shared" si="8"/>
        <v>72.87</v>
      </c>
      <c r="BV6" s="35" t="str">
        <f t="shared" si="8"/>
        <v>-</v>
      </c>
      <c r="BW6" s="35" t="str">
        <f t="shared" si="8"/>
        <v>-</v>
      </c>
      <c r="BX6" s="35" t="str">
        <f t="shared" si="8"/>
        <v>-</v>
      </c>
      <c r="BY6" s="35" t="str">
        <f t="shared" si="8"/>
        <v>-</v>
      </c>
      <c r="BZ6" s="35">
        <f t="shared" si="8"/>
        <v>87.29</v>
      </c>
      <c r="CA6" s="34" t="str">
        <f>IF(CA7="","",IF(CA7="-","【-】","【"&amp;SUBSTITUTE(TEXT(CA7,"#,##0.00"),"-","△")&amp;"】"))</f>
        <v>【100.34】</v>
      </c>
      <c r="CB6" s="35" t="str">
        <f>IF(CB7="",NA(),CB7)</f>
        <v>-</v>
      </c>
      <c r="CC6" s="35" t="str">
        <f t="shared" ref="CC6:CK6" si="9">IF(CC7="",NA(),CC7)</f>
        <v>-</v>
      </c>
      <c r="CD6" s="35" t="str">
        <f t="shared" si="9"/>
        <v>-</v>
      </c>
      <c r="CE6" s="35" t="str">
        <f t="shared" si="9"/>
        <v>-</v>
      </c>
      <c r="CF6" s="35">
        <f t="shared" si="9"/>
        <v>153.36000000000001</v>
      </c>
      <c r="CG6" s="35" t="str">
        <f t="shared" si="9"/>
        <v>-</v>
      </c>
      <c r="CH6" s="35" t="str">
        <f t="shared" si="9"/>
        <v>-</v>
      </c>
      <c r="CI6" s="35" t="str">
        <f t="shared" si="9"/>
        <v>-</v>
      </c>
      <c r="CJ6" s="35" t="str">
        <f t="shared" si="9"/>
        <v>-</v>
      </c>
      <c r="CK6" s="35">
        <f t="shared" si="9"/>
        <v>176.67</v>
      </c>
      <c r="CL6" s="34" t="str">
        <f>IF(CL7="","",IF(CL7="-","【-】","【"&amp;SUBSTITUTE(TEXT(CL7,"#,##0.00"),"-","△")&amp;"】"))</f>
        <v>【136.15】</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57.42</v>
      </c>
      <c r="CW6" s="34" t="str">
        <f>IF(CW7="","",IF(CW7="-","【-】","【"&amp;SUBSTITUTE(TEXT(CW7,"#,##0.00"),"-","△")&amp;"】"))</f>
        <v>【59.64】</v>
      </c>
      <c r="CX6" s="35" t="str">
        <f>IF(CX7="",NA(),CX7)</f>
        <v>-</v>
      </c>
      <c r="CY6" s="35" t="str">
        <f t="shared" ref="CY6:DG6" si="11">IF(CY7="",NA(),CY7)</f>
        <v>-</v>
      </c>
      <c r="CZ6" s="35" t="str">
        <f t="shared" si="11"/>
        <v>-</v>
      </c>
      <c r="DA6" s="35" t="str">
        <f t="shared" si="11"/>
        <v>-</v>
      </c>
      <c r="DB6" s="35">
        <f t="shared" si="11"/>
        <v>88.81</v>
      </c>
      <c r="DC6" s="35" t="str">
        <f t="shared" si="11"/>
        <v>-</v>
      </c>
      <c r="DD6" s="35" t="str">
        <f t="shared" si="11"/>
        <v>-</v>
      </c>
      <c r="DE6" s="35" t="str">
        <f t="shared" si="11"/>
        <v>-</v>
      </c>
      <c r="DF6" s="35" t="str">
        <f t="shared" si="11"/>
        <v>-</v>
      </c>
      <c r="DG6" s="35">
        <f t="shared" si="11"/>
        <v>90.42</v>
      </c>
      <c r="DH6" s="34" t="str">
        <f>IF(DH7="","",IF(DH7="-","【-】","【"&amp;SUBSTITUTE(TEXT(DH7,"#,##0.00"),"-","△")&amp;"】"))</f>
        <v>【95.35】</v>
      </c>
      <c r="DI6" s="35" t="str">
        <f>IF(DI7="",NA(),DI7)</f>
        <v>-</v>
      </c>
      <c r="DJ6" s="35" t="str">
        <f t="shared" ref="DJ6:DR6" si="12">IF(DJ7="",NA(),DJ7)</f>
        <v>-</v>
      </c>
      <c r="DK6" s="35" t="str">
        <f t="shared" si="12"/>
        <v>-</v>
      </c>
      <c r="DL6" s="35" t="str">
        <f t="shared" si="12"/>
        <v>-</v>
      </c>
      <c r="DM6" s="35">
        <f t="shared" si="12"/>
        <v>3.05</v>
      </c>
      <c r="DN6" s="35" t="str">
        <f t="shared" si="12"/>
        <v>-</v>
      </c>
      <c r="DO6" s="35" t="str">
        <f t="shared" si="12"/>
        <v>-</v>
      </c>
      <c r="DP6" s="35" t="str">
        <f t="shared" si="12"/>
        <v>-</v>
      </c>
      <c r="DQ6" s="35" t="str">
        <f t="shared" si="12"/>
        <v>-</v>
      </c>
      <c r="DR6" s="35">
        <f t="shared" si="12"/>
        <v>29.23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1.37</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0.17</v>
      </c>
      <c r="EO6" s="34" t="str">
        <f>IF(EO7="","",IF(EO7="-","【-】","【"&amp;SUBSTITUTE(TEXT(EO7,"#,##0.00"),"-","△")&amp;"】"))</f>
        <v>【0.22】</v>
      </c>
    </row>
    <row r="7" spans="1:148" s="36" customFormat="1" x14ac:dyDescent="0.15">
      <c r="A7" s="28"/>
      <c r="B7" s="37">
        <v>2019</v>
      </c>
      <c r="C7" s="37">
        <v>93017</v>
      </c>
      <c r="D7" s="37">
        <v>46</v>
      </c>
      <c r="E7" s="37">
        <v>17</v>
      </c>
      <c r="F7" s="37">
        <v>1</v>
      </c>
      <c r="G7" s="37">
        <v>0</v>
      </c>
      <c r="H7" s="37" t="s">
        <v>96</v>
      </c>
      <c r="I7" s="37" t="s">
        <v>97</v>
      </c>
      <c r="J7" s="37" t="s">
        <v>98</v>
      </c>
      <c r="K7" s="37" t="s">
        <v>99</v>
      </c>
      <c r="L7" s="37" t="s">
        <v>100</v>
      </c>
      <c r="M7" s="37" t="s">
        <v>101</v>
      </c>
      <c r="N7" s="38" t="s">
        <v>102</v>
      </c>
      <c r="O7" s="38">
        <v>65.59</v>
      </c>
      <c r="P7" s="38">
        <v>63.04</v>
      </c>
      <c r="Q7" s="38">
        <v>72.62</v>
      </c>
      <c r="R7" s="38">
        <v>2200</v>
      </c>
      <c r="S7" s="38">
        <v>31245</v>
      </c>
      <c r="T7" s="38">
        <v>54.39</v>
      </c>
      <c r="U7" s="38">
        <v>574.46</v>
      </c>
      <c r="V7" s="38">
        <v>19725</v>
      </c>
      <c r="W7" s="38">
        <v>5.21</v>
      </c>
      <c r="X7" s="38">
        <v>3785.99</v>
      </c>
      <c r="Y7" s="38" t="s">
        <v>102</v>
      </c>
      <c r="Z7" s="38" t="s">
        <v>102</v>
      </c>
      <c r="AA7" s="38" t="s">
        <v>102</v>
      </c>
      <c r="AB7" s="38" t="s">
        <v>102</v>
      </c>
      <c r="AC7" s="38">
        <v>102.92</v>
      </c>
      <c r="AD7" s="38" t="s">
        <v>102</v>
      </c>
      <c r="AE7" s="38" t="s">
        <v>102</v>
      </c>
      <c r="AF7" s="38" t="s">
        <v>102</v>
      </c>
      <c r="AG7" s="38" t="s">
        <v>102</v>
      </c>
      <c r="AH7" s="38">
        <v>106.81</v>
      </c>
      <c r="AI7" s="38">
        <v>108.07</v>
      </c>
      <c r="AJ7" s="38" t="s">
        <v>102</v>
      </c>
      <c r="AK7" s="38" t="s">
        <v>102</v>
      </c>
      <c r="AL7" s="38" t="s">
        <v>102</v>
      </c>
      <c r="AM7" s="38" t="s">
        <v>102</v>
      </c>
      <c r="AN7" s="38">
        <v>0</v>
      </c>
      <c r="AO7" s="38" t="s">
        <v>102</v>
      </c>
      <c r="AP7" s="38" t="s">
        <v>102</v>
      </c>
      <c r="AQ7" s="38" t="s">
        <v>102</v>
      </c>
      <c r="AR7" s="38" t="s">
        <v>102</v>
      </c>
      <c r="AS7" s="38">
        <v>34.4</v>
      </c>
      <c r="AT7" s="38">
        <v>3.09</v>
      </c>
      <c r="AU7" s="38" t="s">
        <v>102</v>
      </c>
      <c r="AV7" s="38" t="s">
        <v>102</v>
      </c>
      <c r="AW7" s="38" t="s">
        <v>102</v>
      </c>
      <c r="AX7" s="38" t="s">
        <v>102</v>
      </c>
      <c r="AY7" s="38">
        <v>26.47</v>
      </c>
      <c r="AZ7" s="38" t="s">
        <v>102</v>
      </c>
      <c r="BA7" s="38" t="s">
        <v>102</v>
      </c>
      <c r="BB7" s="38" t="s">
        <v>102</v>
      </c>
      <c r="BC7" s="38" t="s">
        <v>102</v>
      </c>
      <c r="BD7" s="38">
        <v>68.17</v>
      </c>
      <c r="BE7" s="38">
        <v>69.540000000000006</v>
      </c>
      <c r="BF7" s="38" t="s">
        <v>102</v>
      </c>
      <c r="BG7" s="38" t="s">
        <v>102</v>
      </c>
      <c r="BH7" s="38" t="s">
        <v>102</v>
      </c>
      <c r="BI7" s="38" t="s">
        <v>102</v>
      </c>
      <c r="BJ7" s="38">
        <v>438.32</v>
      </c>
      <c r="BK7" s="38" t="s">
        <v>102</v>
      </c>
      <c r="BL7" s="38" t="s">
        <v>102</v>
      </c>
      <c r="BM7" s="38" t="s">
        <v>102</v>
      </c>
      <c r="BN7" s="38" t="s">
        <v>102</v>
      </c>
      <c r="BO7" s="38">
        <v>789.44</v>
      </c>
      <c r="BP7" s="38">
        <v>682.51</v>
      </c>
      <c r="BQ7" s="38" t="s">
        <v>102</v>
      </c>
      <c r="BR7" s="38" t="s">
        <v>102</v>
      </c>
      <c r="BS7" s="38" t="s">
        <v>102</v>
      </c>
      <c r="BT7" s="38" t="s">
        <v>102</v>
      </c>
      <c r="BU7" s="38">
        <v>72.87</v>
      </c>
      <c r="BV7" s="38" t="s">
        <v>102</v>
      </c>
      <c r="BW7" s="38" t="s">
        <v>102</v>
      </c>
      <c r="BX7" s="38" t="s">
        <v>102</v>
      </c>
      <c r="BY7" s="38" t="s">
        <v>102</v>
      </c>
      <c r="BZ7" s="38">
        <v>87.29</v>
      </c>
      <c r="CA7" s="38">
        <v>100.34</v>
      </c>
      <c r="CB7" s="38" t="s">
        <v>102</v>
      </c>
      <c r="CC7" s="38" t="s">
        <v>102</v>
      </c>
      <c r="CD7" s="38" t="s">
        <v>102</v>
      </c>
      <c r="CE7" s="38" t="s">
        <v>102</v>
      </c>
      <c r="CF7" s="38">
        <v>153.36000000000001</v>
      </c>
      <c r="CG7" s="38" t="s">
        <v>102</v>
      </c>
      <c r="CH7" s="38" t="s">
        <v>102</v>
      </c>
      <c r="CI7" s="38" t="s">
        <v>102</v>
      </c>
      <c r="CJ7" s="38" t="s">
        <v>102</v>
      </c>
      <c r="CK7" s="38">
        <v>176.67</v>
      </c>
      <c r="CL7" s="38">
        <v>136.15</v>
      </c>
      <c r="CM7" s="38" t="s">
        <v>102</v>
      </c>
      <c r="CN7" s="38" t="s">
        <v>102</v>
      </c>
      <c r="CO7" s="38" t="s">
        <v>102</v>
      </c>
      <c r="CP7" s="38" t="s">
        <v>102</v>
      </c>
      <c r="CQ7" s="38" t="s">
        <v>102</v>
      </c>
      <c r="CR7" s="38" t="s">
        <v>102</v>
      </c>
      <c r="CS7" s="38" t="s">
        <v>102</v>
      </c>
      <c r="CT7" s="38" t="s">
        <v>102</v>
      </c>
      <c r="CU7" s="38" t="s">
        <v>102</v>
      </c>
      <c r="CV7" s="38">
        <v>57.42</v>
      </c>
      <c r="CW7" s="38">
        <v>59.64</v>
      </c>
      <c r="CX7" s="38" t="s">
        <v>102</v>
      </c>
      <c r="CY7" s="38" t="s">
        <v>102</v>
      </c>
      <c r="CZ7" s="38" t="s">
        <v>102</v>
      </c>
      <c r="DA7" s="38" t="s">
        <v>102</v>
      </c>
      <c r="DB7" s="38">
        <v>88.81</v>
      </c>
      <c r="DC7" s="38" t="s">
        <v>102</v>
      </c>
      <c r="DD7" s="38" t="s">
        <v>102</v>
      </c>
      <c r="DE7" s="38" t="s">
        <v>102</v>
      </c>
      <c r="DF7" s="38" t="s">
        <v>102</v>
      </c>
      <c r="DG7" s="38">
        <v>90.42</v>
      </c>
      <c r="DH7" s="38">
        <v>95.35</v>
      </c>
      <c r="DI7" s="38" t="s">
        <v>102</v>
      </c>
      <c r="DJ7" s="38" t="s">
        <v>102</v>
      </c>
      <c r="DK7" s="38" t="s">
        <v>102</v>
      </c>
      <c r="DL7" s="38" t="s">
        <v>102</v>
      </c>
      <c r="DM7" s="38">
        <v>3.05</v>
      </c>
      <c r="DN7" s="38" t="s">
        <v>102</v>
      </c>
      <c r="DO7" s="38" t="s">
        <v>102</v>
      </c>
      <c r="DP7" s="38" t="s">
        <v>102</v>
      </c>
      <c r="DQ7" s="38" t="s">
        <v>102</v>
      </c>
      <c r="DR7" s="38">
        <v>29.23</v>
      </c>
      <c r="DS7" s="38">
        <v>38.57</v>
      </c>
      <c r="DT7" s="38" t="s">
        <v>102</v>
      </c>
      <c r="DU7" s="38" t="s">
        <v>102</v>
      </c>
      <c r="DV7" s="38" t="s">
        <v>102</v>
      </c>
      <c r="DW7" s="38" t="s">
        <v>102</v>
      </c>
      <c r="DX7" s="38">
        <v>0</v>
      </c>
      <c r="DY7" s="38" t="s">
        <v>102</v>
      </c>
      <c r="DZ7" s="38" t="s">
        <v>102</v>
      </c>
      <c r="EA7" s="38" t="s">
        <v>102</v>
      </c>
      <c r="EB7" s="38" t="s">
        <v>102</v>
      </c>
      <c r="EC7" s="38">
        <v>1.37</v>
      </c>
      <c r="ED7" s="38">
        <v>5.9</v>
      </c>
      <c r="EE7" s="38" t="s">
        <v>102</v>
      </c>
      <c r="EF7" s="38" t="s">
        <v>102</v>
      </c>
      <c r="EG7" s="38" t="s">
        <v>102</v>
      </c>
      <c r="EH7" s="38" t="s">
        <v>102</v>
      </c>
      <c r="EI7" s="38">
        <v>0</v>
      </c>
      <c r="EJ7" s="38" t="s">
        <v>102</v>
      </c>
      <c r="EK7" s="38" t="s">
        <v>102</v>
      </c>
      <c r="EL7" s="38" t="s">
        <v>102</v>
      </c>
      <c r="EM7" s="38" t="s">
        <v>102</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2021-01-28T02:20:37Z</cp:lastPrinted>
  <dcterms:created xsi:type="dcterms:W3CDTF">2020-12-04T02:24:59Z</dcterms:created>
  <dcterms:modified xsi:type="dcterms:W3CDTF">2021-02-20T02:07:08Z</dcterms:modified>
  <cp:category/>
</cp:coreProperties>
</file>