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15上三川町（修正待ち）\03 県修正案\"/>
    </mc:Choice>
  </mc:AlternateContent>
  <xr:revisionPtr revIDLastSave="0" documentId="13_ncr:1_{A88ACF81-A28B-4AC7-A53E-4EA07A889E0B}" xr6:coauthVersionLast="47" xr6:coauthVersionMax="47" xr10:uidLastSave="{00000000-0000-0000-0000-000000000000}"/>
  <workbookProtection workbookAlgorithmName="SHA-512" workbookHashValue="g1/rEOYA2t9z7cFr4p2e/P60oxgKZM7KAE/s0IVdPp5gTjVDVp/3DbN4nor+p+OAXwjD54nIpeI2izG6AWqgbg==" workbookSaltValue="mGph/IgOCTB2+XjdWLvkQw==" workbookSpinCount="100000" lockStructure="1"/>
  <bookViews>
    <workbookView xWindow="28680" yWindow="16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I10" i="4" s="1"/>
  <c r="N6" i="5"/>
  <c r="M6" i="5"/>
  <c r="L6" i="5"/>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G85" i="4"/>
  <c r="F85" i="4"/>
  <c r="BB10" i="4"/>
  <c r="AT10" i="4"/>
  <c r="AL10" i="4"/>
  <c r="W10" i="4"/>
  <c r="B10" i="4"/>
  <c r="BB8" i="4"/>
  <c r="AT8" i="4"/>
  <c r="AD8" i="4"/>
  <c r="W8" i="4"/>
  <c r="B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<sst xmlns="http://schemas.openxmlformats.org/spreadsheetml/2006/main" count="228" uniqueCount="114">
  <si>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</si>
  <si>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</si>
  <si>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</si>
  <si>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</si>
  <si>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</si>
  <si>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</si>
  <si>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</si>
  <si>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</si>
  <si>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</si>
  <si>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</si>
  <si>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</si>
  <si>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</si>
  <si>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</si>
  <si>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</si>
  <si>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</si>
  <si>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</si>
  <si>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</si>
  <si>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</si>
  <si>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</si>
  <si>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</si>
  <si>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</si>
  <si>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</si>
  <si>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</si>
  <si>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</si>
  <si>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</si>
  <si>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</si>
  <si>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</si>
  <si>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</si>
  <si>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</si>
  <si>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</si>
  <si>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</si>
  <si>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</si>
  <si>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</si>
  <si>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</si>
  <si>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</si>
  <si>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</si>
  <si>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</si>
  <si>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</si>
  <si>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</si>
  <si>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</si>
  <si>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</si>
  <si>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</si>
  <si>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</si>
  <si>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</si>
  <si>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</si>
  <si>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</si>
  <si>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</si>
  <si>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</si>
  <si>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</si>
  <si>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</si>
  <si>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</si>
  <si>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</si>
  <si>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</si>
  <si>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</si>
  <si>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</si>
  <si>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</si>
  <si>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</si>
  <si>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</si>
  <si>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</si>
  <si>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</si>
  <si>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</si>
  <si>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</si>
  <si>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</si>
  <si>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</si>
  <si>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</si>
  <si>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</si>
  <si>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</si>
  <si>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</si>
  <si>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</si>
  <si>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</si>
  <si>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</si>
  <si>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</si>
  <si>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</si>
  <si>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</si>
  <si>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</si>
  <si>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</si>
  <si>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</si>
  <si>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</si>
  <si>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</si>
  <si>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</si>
  <si>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</si>
  <si>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</si>
  <si>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</si>
  <si>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</si>
  <si>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</si>
  <si>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</si>
  <si>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</si>
  <si>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</si>
  <si>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</si>
  <si>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</si>
  <si>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</si>
  <si>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</si>
  <si>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</si>
  <si>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上三川町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</si>
  <si>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</si>
  <si>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</si>
  <si>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</si>
  <si>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</si>
  <si>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</si>
  <si>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</si>
  <si>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</si>
  <si>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</si>
  <si>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</si>
  <si>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</si>
  <si>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</si>
  <si>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</si>
  <si>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</si>
  <si>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</si>
  <si>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</si>
  <si>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</si>
  <si>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</si>
  <si>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営の健全性・効率性を表す数値は概ね良好なものとなっている。しかしながら、給水に係る費用が水道料金で賄えない状況であることから、今後も引き続き経費の削減や料金収入の確保等に努めていく必要がある。
　また、老朽化に伴う施設更新等については、令和2年度に策定した新水道ビジョンをもとに、計画的に改修を行っていく必要がある。</t>
    <rPh sb="1" eb="3">
      <t>ケイエイ</t>
    </rPh>
    <rPh sb="4" eb="7">
      <t>ケンゼンセイ</t>
    </rPh>
    <rPh sb="8" eb="11">
      <t>コウリツセイ</t>
    </rPh>
    <rPh sb="12" eb="13">
      <t>アラワ</t>
    </rPh>
    <rPh sb="14" eb="16">
      <t>スウチ</t>
    </rPh>
    <rPh sb="17" eb="18">
      <t>オオム</t>
    </rPh>
    <rPh sb="19" eb="21">
      <t>リョウコウ</t>
    </rPh>
    <rPh sb="38" eb="40">
      <t>キュウスイ</t>
    </rPh>
    <rPh sb="41" eb="42">
      <t>カカワ</t>
    </rPh>
    <rPh sb="43" eb="45">
      <t>ヒヨウ</t>
    </rPh>
    <rPh sb="46" eb="50">
      <t>スイドウリョウキン</t>
    </rPh>
    <rPh sb="51" eb="52">
      <t>マカナ</t>
    </rPh>
    <rPh sb="55" eb="57">
      <t>ジョウキョウ</t>
    </rPh>
    <rPh sb="65" eb="67">
      <t>コンゴ</t>
    </rPh>
    <rPh sb="68" eb="69">
      <t>ヒ</t>
    </rPh>
    <rPh sb="70" eb="71">
      <t>ツヅ</t>
    </rPh>
    <rPh sb="72" eb="74">
      <t>ケイヒ</t>
    </rPh>
    <rPh sb="75" eb="77">
      <t>サクゲン</t>
    </rPh>
    <rPh sb="78" eb="82">
      <t>リョウキンシュウニュウ</t>
    </rPh>
    <rPh sb="83" eb="86">
      <t>カクホトウ</t>
    </rPh>
    <rPh sb="87" eb="88">
      <t>ツト</t>
    </rPh>
    <rPh sb="92" eb="94">
      <t>ヒツヨウ</t>
    </rPh>
    <rPh sb="103" eb="106">
      <t>ロウキュウカ</t>
    </rPh>
    <rPh sb="107" eb="108">
      <t>トモナ</t>
    </rPh>
    <rPh sb="109" eb="113">
      <t>シセツコウシン</t>
    </rPh>
    <rPh sb="113" eb="114">
      <t>トウ</t>
    </rPh>
    <rPh sb="120" eb="122">
      <t>レイワ</t>
    </rPh>
    <rPh sb="123" eb="125">
      <t>ネンド</t>
    </rPh>
    <rPh sb="126" eb="128">
      <t>サクテイ</t>
    </rPh>
    <rPh sb="130" eb="131">
      <t>シン</t>
    </rPh>
    <rPh sb="131" eb="133">
      <t>スイドウ</t>
    </rPh>
    <rPh sb="142" eb="145">
      <t>ケイカクテキ</t>
    </rPh>
    <rPh sb="146" eb="148">
      <t>カイシュウ</t>
    </rPh>
    <rPh sb="149" eb="150">
      <t>オコナ</t>
    </rPh>
    <rPh sb="154" eb="156">
      <t>ヒツヨウ</t>
    </rPh>
    <phoneticPr fontId="4"/>
  </si>
  <si>
    <t>　②管路経年化率は類似団体平均値を下回っている。
　一方で、①有形固定資産減価償却率は類似団体平均値を上回っており、上昇傾向にある。
　これらのことから、現時点では管路の更新等の必要性は低いものの、管路以外の施設等は老朽化が進んでいることが考えられ、今後、管路も含め、更新等に係る費用が増大していくことが予測されるため、財源の確保や計画的な更新等が必要となってくる。
　また、管路の更新等を実施する際には、道路工事と同時施工を行う等、経費の削減を図ることも必要である。</t>
    <rPh sb="26" eb="28">
      <t>イッポウ</t>
    </rPh>
    <rPh sb="31" eb="33">
      <t>ユウケイ</t>
    </rPh>
    <rPh sb="33" eb="37">
      <t>コテイシサン</t>
    </rPh>
    <rPh sb="37" eb="42">
      <t>ゲンカショウキャクリツ</t>
    </rPh>
    <rPh sb="43" eb="50">
      <t>ルイジダンタイヘイキンチ</t>
    </rPh>
    <rPh sb="51" eb="53">
      <t>ウワマワ</t>
    </rPh>
    <rPh sb="58" eb="62">
      <t>ジョウショウケイコウ</t>
    </rPh>
    <rPh sb="77" eb="80">
      <t>ゲンジテン</t>
    </rPh>
    <rPh sb="82" eb="84">
      <t>カンロ</t>
    </rPh>
    <rPh sb="85" eb="88">
      <t>コウシントウ</t>
    </rPh>
    <rPh sb="89" eb="92">
      <t>ヒツヨウセイ</t>
    </rPh>
    <rPh sb="93" eb="94">
      <t>ヒク</t>
    </rPh>
    <rPh sb="99" eb="103">
      <t>カンロイガイ</t>
    </rPh>
    <rPh sb="104" eb="107">
      <t>シセツトウ</t>
    </rPh>
    <rPh sb="108" eb="111">
      <t>ロウキュウカ</t>
    </rPh>
    <rPh sb="112" eb="113">
      <t>スス</t>
    </rPh>
    <rPh sb="120" eb="121">
      <t>カンガ</t>
    </rPh>
    <rPh sb="125" eb="127">
      <t>コンゴ</t>
    </rPh>
    <rPh sb="128" eb="130">
      <t>カンロ</t>
    </rPh>
    <rPh sb="131" eb="132">
      <t>フク</t>
    </rPh>
    <rPh sb="134" eb="137">
      <t>コウシントウ</t>
    </rPh>
    <rPh sb="138" eb="139">
      <t>カカワ</t>
    </rPh>
    <rPh sb="140" eb="142">
      <t>ヒヨウ</t>
    </rPh>
    <rPh sb="143" eb="145">
      <t>ゾウダイ</t>
    </rPh>
    <rPh sb="152" eb="154">
      <t>ヨソク</t>
    </rPh>
    <rPh sb="160" eb="162">
      <t>ザイゲン</t>
    </rPh>
    <rPh sb="163" eb="165">
      <t>カクホ</t>
    </rPh>
    <rPh sb="166" eb="169">
      <t>ケイカクテキ</t>
    </rPh>
    <rPh sb="170" eb="172">
      <t>コウシン</t>
    </rPh>
    <rPh sb="172" eb="173">
      <t>トウ</t>
    </rPh>
    <rPh sb="174" eb="176">
      <t>ヒツヨウ</t>
    </rPh>
    <rPh sb="188" eb="190">
      <t>カンロ</t>
    </rPh>
    <rPh sb="191" eb="194">
      <t>コウシントウ</t>
    </rPh>
    <rPh sb="195" eb="197">
      <t>ジッシ</t>
    </rPh>
    <rPh sb="199" eb="200">
      <t>サイ</t>
    </rPh>
    <rPh sb="203" eb="207">
      <t>ドウロコウジ</t>
    </rPh>
    <rPh sb="208" eb="212">
      <t>ドウジセコウ</t>
    </rPh>
    <rPh sb="213" eb="214">
      <t>オコナ</t>
    </rPh>
    <rPh sb="215" eb="216">
      <t>トウ</t>
    </rPh>
    <rPh sb="217" eb="219">
      <t>ケイヒ</t>
    </rPh>
    <rPh sb="220" eb="222">
      <t>サクゲン</t>
    </rPh>
    <rPh sb="223" eb="224">
      <t>ハカ</t>
    </rPh>
    <rPh sb="228" eb="230">
      <t>ヒツヨウ</t>
    </rPh>
    <phoneticPr fontId="4"/>
  </si>
  <si>
    <t>　①経常収支比率は100％を超えている。また、④企業債残高対給水収益比率は類似団体平均値を下回っており、減少傾向にある。
　⑤料金回収率は100％を下回っており、⑥給水原価は類似団体平均値を下回っているものの、給水に係る費用が水道料金で賄えていない状況にある。
　⑦施設利用率は類似団体平均値を上回っているが、⑧有収率は減少しており、類似団体平均値を下回っていることから、収益につながりにくく、効率性が悪い状況にあると言える。
　これらのことから、更なる経費削減等に努め、料金回収率の向上を目指すとともに、今後の給水人口や水需要の動向に注意しながら施設更新等を検討し、計画的に老朽管の更新等を行うことが必要である。
　特に、有収率については、水道本管から複数箇所での漏水によって、低下している可能性があるため、引き続き、漏水対策を進めていく必要がある。</t>
    <rPh sb="2" eb="8">
      <t>ケイジョウシュウシヒリツ</t>
    </rPh>
    <rPh sb="14" eb="15">
      <t>コ</t>
    </rPh>
    <rPh sb="24" eb="27">
      <t>キギョウサイ</t>
    </rPh>
    <rPh sb="27" eb="29">
      <t>ザンダカ</t>
    </rPh>
    <rPh sb="29" eb="30">
      <t>タイ</t>
    </rPh>
    <rPh sb="30" eb="32">
      <t>キュウスイ</t>
    </rPh>
    <rPh sb="32" eb="34">
      <t>シュウエキ</t>
    </rPh>
    <rPh sb="34" eb="36">
      <t>ヒリツ</t>
    </rPh>
    <rPh sb="37" eb="41">
      <t>ルイジダンタイ</t>
    </rPh>
    <rPh sb="41" eb="43">
      <t>ヘイキン</t>
    </rPh>
    <rPh sb="43" eb="44">
      <t>アタイ</t>
    </rPh>
    <rPh sb="45" eb="47">
      <t>シタマワ</t>
    </rPh>
    <rPh sb="52" eb="56">
      <t>ゲンショウケイコウ</t>
    </rPh>
    <rPh sb="63" eb="68">
      <t>リョウキンカイシュウリツ</t>
    </rPh>
    <rPh sb="74" eb="76">
      <t>シタマワ</t>
    </rPh>
    <rPh sb="82" eb="86">
      <t>キュウスイゲンカ</t>
    </rPh>
    <rPh sb="87" eb="91">
      <t>ルイジダンタイ</t>
    </rPh>
    <rPh sb="91" eb="94">
      <t>ヘイキンチ</t>
    </rPh>
    <rPh sb="95" eb="97">
      <t>シタマワ</t>
    </rPh>
    <rPh sb="105" eb="107">
      <t>キュウスイ</t>
    </rPh>
    <rPh sb="108" eb="109">
      <t>カカワ</t>
    </rPh>
    <rPh sb="110" eb="112">
      <t>ヒヨウ</t>
    </rPh>
    <rPh sb="113" eb="117">
      <t>スイドウリョウキン</t>
    </rPh>
    <rPh sb="118" eb="119">
      <t>マカナ</t>
    </rPh>
    <rPh sb="124" eb="126">
      <t>ジョウキョウ</t>
    </rPh>
    <rPh sb="133" eb="138">
      <t>シセツリヨウリツ</t>
    </rPh>
    <rPh sb="139" eb="143">
      <t>ルイジダンタイ</t>
    </rPh>
    <rPh sb="143" eb="146">
      <t>ヘイキンチ</t>
    </rPh>
    <rPh sb="147" eb="149">
      <t>ウワマワ</t>
    </rPh>
    <rPh sb="156" eb="159">
      <t>ユウシュウリツ</t>
    </rPh>
    <rPh sb="160" eb="162">
      <t>ゲンショウ</t>
    </rPh>
    <rPh sb="167" eb="174">
      <t>ルイジダンタイヘイキンチ</t>
    </rPh>
    <rPh sb="175" eb="177">
      <t>シタマワ</t>
    </rPh>
    <rPh sb="186" eb="188">
      <t>シュウエキ</t>
    </rPh>
    <rPh sb="197" eb="200">
      <t>コウリツセイ</t>
    </rPh>
    <rPh sb="201" eb="202">
      <t>ワル</t>
    </rPh>
    <rPh sb="203" eb="205">
      <t>ジョウキョウ</t>
    </rPh>
    <rPh sb="209" eb="210">
      <t>イ</t>
    </rPh>
    <rPh sb="224" eb="225">
      <t>サラ</t>
    </rPh>
    <rPh sb="227" eb="232">
      <t>ケイヒサクゲントウ</t>
    </rPh>
    <rPh sb="233" eb="234">
      <t>ツト</t>
    </rPh>
    <rPh sb="236" eb="241">
      <t>リョウキンカイシュウリツ</t>
    </rPh>
    <rPh sb="242" eb="244">
      <t>コウジョウ</t>
    </rPh>
    <rPh sb="245" eb="247">
      <t>メザ</t>
    </rPh>
    <rPh sb="253" eb="255">
      <t>コンゴ</t>
    </rPh>
    <rPh sb="256" eb="258">
      <t>キュウスイ</t>
    </rPh>
    <rPh sb="258" eb="260">
      <t>ジンコウ</t>
    </rPh>
    <rPh sb="261" eb="264">
      <t>ミズジュヨウ</t>
    </rPh>
    <rPh sb="265" eb="267">
      <t>ドウコウ</t>
    </rPh>
    <rPh sb="268" eb="270">
      <t>チュウイ</t>
    </rPh>
    <rPh sb="274" eb="279">
      <t>シセツコウシントウ</t>
    </rPh>
    <rPh sb="280" eb="282">
      <t>ケントウ</t>
    </rPh>
    <rPh sb="284" eb="287">
      <t>ケイカクテキ</t>
    </rPh>
    <rPh sb="288" eb="291">
      <t>ロウキュウカン</t>
    </rPh>
    <rPh sb="292" eb="295">
      <t>コウシントウ</t>
    </rPh>
    <rPh sb="296" eb="297">
      <t>オコナ</t>
    </rPh>
    <rPh sb="301" eb="303">
      <t>ヒツヨウ</t>
    </rPh>
    <rPh sb="309" eb="310">
      <t>トク</t>
    </rPh>
    <rPh sb="312" eb="313">
      <t>ユウ</t>
    </rPh>
    <rPh sb="321" eb="325">
      <t>スイドウホンカン</t>
    </rPh>
    <rPh sb="327" eb="329">
      <t>フクスウ</t>
    </rPh>
    <rPh sb="329" eb="331">
      <t>カショ</t>
    </rPh>
    <rPh sb="333" eb="335">
      <t>ロウスイ</t>
    </rPh>
    <rPh sb="340" eb="342">
      <t>テイカ</t>
    </rPh>
    <rPh sb="346" eb="349">
      <t>カノウセイ</t>
    </rPh>
    <rPh sb="355" eb="356">
      <t>ヒ</t>
    </rPh>
    <rPh sb="357" eb="358">
      <t>ツヅ</t>
    </rPh>
    <rPh sb="360" eb="362">
      <t>ロウスイ</t>
    </rPh>
    <rPh sb="362" eb="364">
      <t>タイサク</t>
    </rPh>
    <rPh sb="365" eb="366">
      <t>スス</t>
    </rPh>
    <rPh sb="370" eb="37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</si>
</sst>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0.56999999999999995</c:v>
                </c:pt>
                <c:pt idx="1">
                  <c:v>0.37</c:v>
                </c:pt>
                <c:pt idx="2">
                  <c:v>0.46</c:v>
                </c:pt>
                <c:pt idx="3">
                  <c:v>0.34</c:v>
                </c:pt>
                <c:pt idx="4">
                  <c:v>0.56000000000000005</c:v>
                </c:pt>
              </c:numCache>
            </c:numRef>
          </c:val>
          <c:extLst>
            <c:ext xmlns:c16="http://schemas.microsoft.com/office/drawing/2014/chart" uri="{C3380CC4-5D6E-409C-BE32-E72D297353CC}">
              <c16:uniqueId val="{00000000-2F8B-4055-BD64-E5CE69F58D6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2F8B-4055-BD64-E5CE69F58D6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61.19</c:v>
                </c:pt>
                <c:pt idx="1">
                  <c:v>60.55</c:v>
                </c:pt>
                <c:pt idx="2">
                  <c:v>59.8</c:v>
                </c:pt>
                <c:pt idx="3">
                  <c:v>60.72</c:v>
                </c:pt>
                <c:pt idx="4">
                  <c:v>65.760000000000005</c:v>
                </c:pt>
              </c:numCache>
            </c:numRef>
          </c:val>
          <c:extLst>
            <c:ext xmlns:c16="http://schemas.microsoft.com/office/drawing/2014/chart" uri="{C3380CC4-5D6E-409C-BE32-E72D297353CC}">
              <c16:uniqueId val="{00000000-C770-4392-A782-DD533DE1CBD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C770-4392-A782-DD533DE1CBD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73.41</c:v>
                </c:pt>
                <c:pt idx="1">
                  <c:v>74.94</c:v>
                </c:pt>
                <c:pt idx="2">
                  <c:v>76.27</c:v>
                </c:pt>
                <c:pt idx="3">
                  <c:v>75.67</c:v>
                </c:pt>
                <c:pt idx="4">
                  <c:v>69.58</c:v>
                </c:pt>
              </c:numCache>
            </c:numRef>
          </c:val>
          <c:extLst>
            <c:ext xmlns:c16="http://schemas.microsoft.com/office/drawing/2014/chart" uri="{C3380CC4-5D6E-409C-BE32-E72D297353CC}">
              <c16:uniqueId val="{00000000-0A18-4063-8A0D-D32FE93D0FB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0A18-4063-8A0D-D32FE93D0FB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116.57</c:v>
                </c:pt>
                <c:pt idx="1">
                  <c:v>112.02</c:v>
                </c:pt>
                <c:pt idx="2">
                  <c:v>107.28</c:v>
                </c:pt>
                <c:pt idx="3">
                  <c:v>110.55</c:v>
                </c:pt>
                <c:pt idx="4">
                  <c:v>103.51</c:v>
                </c:pt>
              </c:numCache>
            </c:numRef>
          </c:val>
          <c:extLst>
            <c:ext xmlns:c16="http://schemas.microsoft.com/office/drawing/2014/chart" uri="{C3380CC4-5D6E-409C-BE32-E72D297353CC}">
              <c16:uniqueId val="{00000000-FBD9-43FC-ABCF-D28041D9C67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FBD9-43FC-ABCF-D28041D9C67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48.44</c:v>
                </c:pt>
                <c:pt idx="1">
                  <c:v>50.28</c:v>
                </c:pt>
                <c:pt idx="2">
                  <c:v>51.82</c:v>
                </c:pt>
                <c:pt idx="3">
                  <c:v>53.42</c:v>
                </c:pt>
                <c:pt idx="4">
                  <c:v>54.66</c:v>
                </c:pt>
              </c:numCache>
            </c:numRef>
          </c:val>
          <c:extLst>
            <c:ext xmlns:c16="http://schemas.microsoft.com/office/drawing/2014/chart" uri="{C3380CC4-5D6E-409C-BE32-E72D297353CC}">
              <c16:uniqueId val="{00000000-ADC9-431C-957B-98F5AC72D84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ADC9-431C-957B-98F5AC72D84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2.21</c:v>
                </c:pt>
                <c:pt idx="1">
                  <c:v>5.57</c:v>
                </c:pt>
                <c:pt idx="2">
                  <c:v>5.89</c:v>
                </c:pt>
                <c:pt idx="3">
                  <c:v>6.47</c:v>
                </c:pt>
                <c:pt idx="4">
                  <c:v>6.41</c:v>
                </c:pt>
              </c:numCache>
            </c:numRef>
          </c:val>
          <c:extLst>
            <c:ext xmlns:c16="http://schemas.microsoft.com/office/drawing/2014/chart" uri="{C3380CC4-5D6E-409C-BE32-E72D297353CC}">
              <c16:uniqueId val="{00000000-1B24-4D7D-AE0D-9A3BB2C626D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1B24-4D7D-AE0D-9A3BB2C626D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52-46CB-B7F2-23ED1FD2818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4B52-46CB-B7F2-23ED1FD2818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1235.29</c:v>
                </c:pt>
                <c:pt idx="1">
                  <c:v>1247.51</c:v>
                </c:pt>
                <c:pt idx="2">
                  <c:v>1209.73</c:v>
                </c:pt>
                <c:pt idx="3">
                  <c:v>972.33</c:v>
                </c:pt>
                <c:pt idx="4">
                  <c:v>894.09</c:v>
                </c:pt>
              </c:numCache>
            </c:numRef>
          </c:val>
          <c:extLst>
            <c:ext xmlns:c16="http://schemas.microsoft.com/office/drawing/2014/chart" uri="{C3380CC4-5D6E-409C-BE32-E72D297353CC}">
              <c16:uniqueId val="{00000000-5B85-4C90-B7B8-6F40722364E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5B85-4C90-B7B8-6F40722364E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345</c:v>
                </c:pt>
                <c:pt idx="1">
                  <c:v>308.95999999999998</c:v>
                </c:pt>
                <c:pt idx="2">
                  <c:v>277.7</c:v>
                </c:pt>
                <c:pt idx="3">
                  <c:v>243.76</c:v>
                </c:pt>
                <c:pt idx="4">
                  <c:v>237.31</c:v>
                </c:pt>
              </c:numCache>
            </c:numRef>
          </c:val>
          <c:extLst>
            <c:ext xmlns:c16="http://schemas.microsoft.com/office/drawing/2014/chart" uri="{C3380CC4-5D6E-409C-BE32-E72D297353CC}">
              <c16:uniqueId val="{00000000-BD8F-4445-A80F-764DBB7EC7A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BD8F-4445-A80F-764DBB7EC7A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96.48</c:v>
                </c:pt>
                <c:pt idx="1">
                  <c:v>95.04</c:v>
                </c:pt>
                <c:pt idx="2">
                  <c:v>96.62</c:v>
                </c:pt>
                <c:pt idx="3">
                  <c:v>97.52</c:v>
                </c:pt>
                <c:pt idx="4">
                  <c:v>81.28</c:v>
                </c:pt>
              </c:numCache>
            </c:numRef>
          </c:val>
          <c:extLst>
            <c:ext xmlns:c16="http://schemas.microsoft.com/office/drawing/2014/chart" uri="{C3380CC4-5D6E-409C-BE32-E72D297353CC}">
              <c16:uniqueId val="{00000000-DCA0-4423-9FA5-8B18F1A6ED5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DCA0-4423-9FA5-8B18F1A6ED5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155.01</c:v>
                </c:pt>
                <c:pt idx="1">
                  <c:v>157.44999999999999</c:v>
                </c:pt>
                <c:pt idx="2">
                  <c:v>154.83000000000001</c:v>
                </c:pt>
                <c:pt idx="3">
                  <c:v>153.79</c:v>
                </c:pt>
                <c:pt idx="4">
                  <c:v>165.69</c:v>
                </c:pt>
              </c:numCache>
            </c:numRef>
          </c:val>
          <c:extLst>
            <c:ext xmlns:c16="http://schemas.microsoft.com/office/drawing/2014/chart" uri="{C3380CC4-5D6E-409C-BE32-E72D297353CC}">
              <c16:uniqueId val="{00000000-3226-4673-AC60-1597787CBB4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3226-4673-AC60-1597787CBB4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栃木県　上三川町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30886</v>
      </c>
      <c r="AM8" s="45"/>
      <c r="AN8" s="45"/>
      <c r="AO8" s="45"/>
      <c r="AP8" s="45"/>
      <c r="AQ8" s="45"/>
      <c r="AR8" s="45"/>
      <c r="AS8" s="45"/>
      <c r="AT8" s="46">
        <f>データ!$S$6</f>
        <v>54.39</v>
      </c>
      <c r="AU8" s="47"/>
      <c r="AV8" s="47"/>
      <c r="AW8" s="47"/>
      <c r="AX8" s="47"/>
      <c r="AY8" s="47"/>
      <c r="AZ8" s="47"/>
      <c r="BA8" s="47"/>
      <c r="BB8" s="48">
        <f>データ!$T$6</f>
        <v>567.86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89.41</v>
      </c>
      <c r="J10" s="47"/>
      <c r="K10" s="47"/>
      <c r="L10" s="47"/>
      <c r="M10" s="47"/>
      <c r="N10" s="47"/>
      <c r="O10" s="81"/>
      <c r="P10" s="48">
        <f>データ!$P$6</f>
        <v>93.38</v>
      </c>
      <c r="Q10" s="48"/>
      <c r="R10" s="48"/>
      <c r="S10" s="48"/>
      <c r="T10" s="48"/>
      <c r="U10" s="48"/>
      <c r="V10" s="48"/>
      <c r="W10" s="45">
        <f>データ!$Q$6</f>
        <v>3135</v>
      </c>
      <c r="X10" s="45"/>
      <c r="Y10" s="45"/>
      <c r="Z10" s="45"/>
      <c r="AA10" s="45"/>
      <c r="AB10" s="45"/>
      <c r="AC10" s="45"/>
      <c r="AD10" s="2"/>
      <c r="AE10" s="2"/>
      <c r="AF10" s="2"/>
      <c r="AG10" s="2"/>
      <c r="AH10" s="2"/>
      <c r="AI10" s="2"/>
      <c r="AJ10" s="2"/>
      <c r="AK10" s="2"/>
      <c r="AL10" s="45">
        <f>データ!$U$6</f>
        <v>28816</v>
      </c>
      <c r="AM10" s="45"/>
      <c r="AN10" s="45"/>
      <c r="AO10" s="45"/>
      <c r="AP10" s="45"/>
      <c r="AQ10" s="45"/>
      <c r="AR10" s="45"/>
      <c r="AS10" s="45"/>
      <c r="AT10" s="46">
        <f>データ!$V$6</f>
        <v>49.78</v>
      </c>
      <c r="AU10" s="47"/>
      <c r="AV10" s="47"/>
      <c r="AW10" s="47"/>
      <c r="AX10" s="47"/>
      <c r="AY10" s="47"/>
      <c r="AZ10" s="47"/>
      <c r="BA10" s="47"/>
      <c r="BB10" s="48">
        <f>データ!$W$6</f>
        <v>578.87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wZ3ayv1rOGBbiUQSHU/PZVqbglpj34CtlpOABY9Xy+WoaysGfP5A4jyU3MKtcda8rKO4vdxI3iRW/vRJxBXrgQ==" saltValue="30nwuim//hiQpAEnaHEOk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93017</v>
      </c>
      <c r="D6" s="20">
        <f t="shared" si="3"/>
        <v>46</v>
      </c>
      <c r="E6" s="20">
        <f t="shared" si="3"/>
        <v>1</v>
      </c>
      <c r="F6" s="20">
        <f t="shared" si="3"/>
        <v>0</v>
      </c>
      <c r="G6" s="20">
        <f t="shared" si="3"/>
        <v>1</v>
      </c>
      <c r="H6" s="20" t="str">
        <f t="shared" si="3"/>
        <v>栃木県　上三川町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89.41</v>
      </c>
      <c r="P6" s="21">
        <f t="shared" si="3"/>
        <v>93.38</v>
      </c>
      <c r="Q6" s="21">
        <f t="shared" si="3"/>
        <v>3135</v>
      </c>
      <c r="R6" s="21">
        <f t="shared" si="3"/>
        <v>30886</v>
      </c>
      <c r="S6" s="21">
        <f t="shared" si="3"/>
        <v>54.39</v>
      </c>
      <c r="T6" s="21">
        <f t="shared" si="3"/>
        <v>567.86</v>
      </c>
      <c r="U6" s="21">
        <f t="shared" si="3"/>
        <v>28816</v>
      </c>
      <c r="V6" s="21">
        <f t="shared" si="3"/>
        <v>49.78</v>
      </c>
      <c r="W6" s="21">
        <f t="shared" si="3"/>
        <v>578.87</v>
      </c>
      <c r="X6" s="22">
        <f>IF(X7="",NA(),X7)</f>
        <v>116.57</v>
      </c>
      <c r="Y6" s="22">
        <f t="shared" ref="Y6:AG6" si="4">IF(Y7="",NA(),Y7)</f>
        <v>112.02</v>
      </c>
      <c r="Z6" s="22">
        <f t="shared" si="4"/>
        <v>107.28</v>
      </c>
      <c r="AA6" s="22">
        <f t="shared" si="4"/>
        <v>110.55</v>
      </c>
      <c r="AB6" s="22">
        <f t="shared" si="4"/>
        <v>103.51</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1235.29</v>
      </c>
      <c r="AU6" s="22">
        <f t="shared" ref="AU6:BC6" si="6">IF(AU7="",NA(),AU7)</f>
        <v>1247.51</v>
      </c>
      <c r="AV6" s="22">
        <f t="shared" si="6"/>
        <v>1209.73</v>
      </c>
      <c r="AW6" s="22">
        <f t="shared" si="6"/>
        <v>972.33</v>
      </c>
      <c r="AX6" s="22">
        <f t="shared" si="6"/>
        <v>894.09</v>
      </c>
      <c r="AY6" s="22">
        <f t="shared" si="6"/>
        <v>369.69</v>
      </c>
      <c r="AZ6" s="22">
        <f t="shared" si="6"/>
        <v>379.08</v>
      </c>
      <c r="BA6" s="22">
        <f t="shared" si="6"/>
        <v>367.55</v>
      </c>
      <c r="BB6" s="22">
        <f t="shared" si="6"/>
        <v>378.56</v>
      </c>
      <c r="BC6" s="22">
        <f t="shared" si="6"/>
        <v>364.46</v>
      </c>
      <c r="BD6" s="21" t="str">
        <f>IF(BD7="","",IF(BD7="-","【-】","【"&amp;SUBSTITUTE(TEXT(BD7,"#,##0.00"),"-","△")&amp;"】"))</f>
        <v>【252.29】</v>
      </c>
      <c r="BE6" s="22">
        <f>IF(BE7="",NA(),BE7)</f>
        <v>345</v>
      </c>
      <c r="BF6" s="22">
        <f t="shared" ref="BF6:BN6" si="7">IF(BF7="",NA(),BF7)</f>
        <v>308.95999999999998</v>
      </c>
      <c r="BG6" s="22">
        <f t="shared" si="7"/>
        <v>277.7</v>
      </c>
      <c r="BH6" s="22">
        <f t="shared" si="7"/>
        <v>243.76</v>
      </c>
      <c r="BI6" s="22">
        <f t="shared" si="7"/>
        <v>237.31</v>
      </c>
      <c r="BJ6" s="22">
        <f t="shared" si="7"/>
        <v>402.99</v>
      </c>
      <c r="BK6" s="22">
        <f t="shared" si="7"/>
        <v>398.98</v>
      </c>
      <c r="BL6" s="22">
        <f t="shared" si="7"/>
        <v>418.68</v>
      </c>
      <c r="BM6" s="22">
        <f t="shared" si="7"/>
        <v>395.68</v>
      </c>
      <c r="BN6" s="22">
        <f t="shared" si="7"/>
        <v>403.72</v>
      </c>
      <c r="BO6" s="21" t="str">
        <f>IF(BO7="","",IF(BO7="-","【-】","【"&amp;SUBSTITUTE(TEXT(BO7,"#,##0.00"),"-","△")&amp;"】"))</f>
        <v>【268.07】</v>
      </c>
      <c r="BP6" s="22">
        <f>IF(BP7="",NA(),BP7)</f>
        <v>96.48</v>
      </c>
      <c r="BQ6" s="22">
        <f t="shared" ref="BQ6:BY6" si="8">IF(BQ7="",NA(),BQ7)</f>
        <v>95.04</v>
      </c>
      <c r="BR6" s="22">
        <f t="shared" si="8"/>
        <v>96.62</v>
      </c>
      <c r="BS6" s="22">
        <f t="shared" si="8"/>
        <v>97.52</v>
      </c>
      <c r="BT6" s="22">
        <f t="shared" si="8"/>
        <v>81.28</v>
      </c>
      <c r="BU6" s="22">
        <f t="shared" si="8"/>
        <v>98.66</v>
      </c>
      <c r="BV6" s="22">
        <f t="shared" si="8"/>
        <v>98.64</v>
      </c>
      <c r="BW6" s="22">
        <f t="shared" si="8"/>
        <v>94.78</v>
      </c>
      <c r="BX6" s="22">
        <f t="shared" si="8"/>
        <v>97.59</v>
      </c>
      <c r="BY6" s="22">
        <f t="shared" si="8"/>
        <v>92.17</v>
      </c>
      <c r="BZ6" s="21" t="str">
        <f>IF(BZ7="","",IF(BZ7="-","【-】","【"&amp;SUBSTITUTE(TEXT(BZ7,"#,##0.00"),"-","△")&amp;"】"))</f>
        <v>【97.47】</v>
      </c>
      <c r="CA6" s="22">
        <f>IF(CA7="",NA(),CA7)</f>
        <v>155.01</v>
      </c>
      <c r="CB6" s="22">
        <f t="shared" ref="CB6:CJ6" si="9">IF(CB7="",NA(),CB7)</f>
        <v>157.44999999999999</v>
      </c>
      <c r="CC6" s="22">
        <f t="shared" si="9"/>
        <v>154.83000000000001</v>
      </c>
      <c r="CD6" s="22">
        <f t="shared" si="9"/>
        <v>153.79</v>
      </c>
      <c r="CE6" s="22">
        <f t="shared" si="9"/>
        <v>165.69</v>
      </c>
      <c r="CF6" s="22">
        <f t="shared" si="9"/>
        <v>178.59</v>
      </c>
      <c r="CG6" s="22">
        <f t="shared" si="9"/>
        <v>178.92</v>
      </c>
      <c r="CH6" s="22">
        <f t="shared" si="9"/>
        <v>181.3</v>
      </c>
      <c r="CI6" s="22">
        <f t="shared" si="9"/>
        <v>181.71</v>
      </c>
      <c r="CJ6" s="22">
        <f t="shared" si="9"/>
        <v>188.51</v>
      </c>
      <c r="CK6" s="21" t="str">
        <f>IF(CK7="","",IF(CK7="-","【-】","【"&amp;SUBSTITUTE(TEXT(CK7,"#,##0.00"),"-","△")&amp;"】"))</f>
        <v>【174.75】</v>
      </c>
      <c r="CL6" s="22">
        <f>IF(CL7="",NA(),CL7)</f>
        <v>61.19</v>
      </c>
      <c r="CM6" s="22">
        <f t="shared" ref="CM6:CU6" si="10">IF(CM7="",NA(),CM7)</f>
        <v>60.55</v>
      </c>
      <c r="CN6" s="22">
        <f t="shared" si="10"/>
        <v>59.8</v>
      </c>
      <c r="CO6" s="22">
        <f t="shared" si="10"/>
        <v>60.72</v>
      </c>
      <c r="CP6" s="22">
        <f t="shared" si="10"/>
        <v>65.760000000000005</v>
      </c>
      <c r="CQ6" s="22">
        <f t="shared" si="10"/>
        <v>55.03</v>
      </c>
      <c r="CR6" s="22">
        <f t="shared" si="10"/>
        <v>55.14</v>
      </c>
      <c r="CS6" s="22">
        <f t="shared" si="10"/>
        <v>55.89</v>
      </c>
      <c r="CT6" s="22">
        <f t="shared" si="10"/>
        <v>55.72</v>
      </c>
      <c r="CU6" s="22">
        <f t="shared" si="10"/>
        <v>55.31</v>
      </c>
      <c r="CV6" s="21" t="str">
        <f>IF(CV7="","",IF(CV7="-","【-】","【"&amp;SUBSTITUTE(TEXT(CV7,"#,##0.00"),"-","△")&amp;"】"))</f>
        <v>【59.97】</v>
      </c>
      <c r="CW6" s="22">
        <f>IF(CW7="",NA(),CW7)</f>
        <v>73.41</v>
      </c>
      <c r="CX6" s="22">
        <f t="shared" ref="CX6:DF6" si="11">IF(CX7="",NA(),CX7)</f>
        <v>74.94</v>
      </c>
      <c r="CY6" s="22">
        <f t="shared" si="11"/>
        <v>76.27</v>
      </c>
      <c r="CZ6" s="22">
        <f t="shared" si="11"/>
        <v>75.67</v>
      </c>
      <c r="DA6" s="22">
        <f t="shared" si="11"/>
        <v>69.58</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48.44</v>
      </c>
      <c r="DI6" s="22">
        <f t="shared" ref="DI6:DQ6" si="12">IF(DI7="",NA(),DI7)</f>
        <v>50.28</v>
      </c>
      <c r="DJ6" s="22">
        <f t="shared" si="12"/>
        <v>51.82</v>
      </c>
      <c r="DK6" s="22">
        <f t="shared" si="12"/>
        <v>53.42</v>
      </c>
      <c r="DL6" s="22">
        <f t="shared" si="12"/>
        <v>54.66</v>
      </c>
      <c r="DM6" s="22">
        <f t="shared" si="12"/>
        <v>48.87</v>
      </c>
      <c r="DN6" s="22">
        <f t="shared" si="12"/>
        <v>49.92</v>
      </c>
      <c r="DO6" s="22">
        <f t="shared" si="12"/>
        <v>50.63</v>
      </c>
      <c r="DP6" s="22">
        <f t="shared" si="12"/>
        <v>51.29</v>
      </c>
      <c r="DQ6" s="22">
        <f t="shared" si="12"/>
        <v>52.2</v>
      </c>
      <c r="DR6" s="21" t="str">
        <f>IF(DR7="","",IF(DR7="-","【-】","【"&amp;SUBSTITUTE(TEXT(DR7,"#,##0.00"),"-","△")&amp;"】"))</f>
        <v>【51.51】</v>
      </c>
      <c r="DS6" s="22">
        <f>IF(DS7="",NA(),DS7)</f>
        <v>2.21</v>
      </c>
      <c r="DT6" s="22">
        <f t="shared" ref="DT6:EB6" si="13">IF(DT7="",NA(),DT7)</f>
        <v>5.57</v>
      </c>
      <c r="DU6" s="22">
        <f t="shared" si="13"/>
        <v>5.89</v>
      </c>
      <c r="DV6" s="22">
        <f t="shared" si="13"/>
        <v>6.47</v>
      </c>
      <c r="DW6" s="22">
        <f t="shared" si="13"/>
        <v>6.41</v>
      </c>
      <c r="DX6" s="22">
        <f t="shared" si="13"/>
        <v>14.85</v>
      </c>
      <c r="DY6" s="22">
        <f t="shared" si="13"/>
        <v>16.88</v>
      </c>
      <c r="DZ6" s="22">
        <f t="shared" si="13"/>
        <v>18.28</v>
      </c>
      <c r="EA6" s="22">
        <f t="shared" si="13"/>
        <v>19.61</v>
      </c>
      <c r="EB6" s="22">
        <f t="shared" si="13"/>
        <v>20.73</v>
      </c>
      <c r="EC6" s="21" t="str">
        <f>IF(EC7="","",IF(EC7="-","【-】","【"&amp;SUBSTITUTE(TEXT(EC7,"#,##0.00"),"-","△")&amp;"】"))</f>
        <v>【23.75】</v>
      </c>
      <c r="ED6" s="22">
        <f>IF(ED7="",NA(),ED7)</f>
        <v>0.56999999999999995</v>
      </c>
      <c r="EE6" s="22">
        <f t="shared" ref="EE6:EM6" si="14">IF(EE7="",NA(),EE7)</f>
        <v>0.37</v>
      </c>
      <c r="EF6" s="22">
        <f t="shared" si="14"/>
        <v>0.46</v>
      </c>
      <c r="EG6" s="22">
        <f t="shared" si="14"/>
        <v>0.34</v>
      </c>
      <c r="EH6" s="22">
        <f t="shared" si="14"/>
        <v>0.56000000000000005</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2">
      <c r="A7" s="15"/>
      <c r="B7" s="24">
        <v>2022</v>
      </c>
      <c r="C7" s="24">
        <v>93017</v>
      </c>
      <c r="D7" s="24">
        <v>46</v>
      </c>
      <c r="E7" s="24">
        <v>1</v>
      </c>
      <c r="F7" s="24">
        <v>0</v>
      </c>
      <c r="G7" s="24">
        <v>1</v>
      </c>
      <c r="H7" s="24" t="s">
        <v>93</v>
      </c>
      <c r="I7" s="24" t="s">
        <v>94</v>
      </c>
      <c r="J7" s="24" t="s">
        <v>95</v>
      </c>
      <c r="K7" s="24" t="s">
        <v>96</v>
      </c>
      <c r="L7" s="24" t="s">
        <v>97</v>
      </c>
      <c r="M7" s="24" t="s">
        <v>98</v>
      </c>
      <c r="N7" s="25" t="s">
        <v>99</v>
      </c>
      <c r="O7" s="25">
        <v>89.41</v>
      </c>
      <c r="P7" s="25">
        <v>93.38</v>
      </c>
      <c r="Q7" s="25">
        <v>3135</v>
      </c>
      <c r="R7" s="25">
        <v>30886</v>
      </c>
      <c r="S7" s="25">
        <v>54.39</v>
      </c>
      <c r="T7" s="25">
        <v>567.86</v>
      </c>
      <c r="U7" s="25">
        <v>28816</v>
      </c>
      <c r="V7" s="25">
        <v>49.78</v>
      </c>
      <c r="W7" s="25">
        <v>578.87</v>
      </c>
      <c r="X7" s="25">
        <v>116.57</v>
      </c>
      <c r="Y7" s="25">
        <v>112.02</v>
      </c>
      <c r="Z7" s="25">
        <v>107.28</v>
      </c>
      <c r="AA7" s="25">
        <v>110.55</v>
      </c>
      <c r="AB7" s="25">
        <v>103.51</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1235.29</v>
      </c>
      <c r="AU7" s="25">
        <v>1247.51</v>
      </c>
      <c r="AV7" s="25">
        <v>1209.73</v>
      </c>
      <c r="AW7" s="25">
        <v>972.33</v>
      </c>
      <c r="AX7" s="25">
        <v>894.09</v>
      </c>
      <c r="AY7" s="25">
        <v>369.69</v>
      </c>
      <c r="AZ7" s="25">
        <v>379.08</v>
      </c>
      <c r="BA7" s="25">
        <v>367.55</v>
      </c>
      <c r="BB7" s="25">
        <v>378.56</v>
      </c>
      <c r="BC7" s="25">
        <v>364.46</v>
      </c>
      <c r="BD7" s="25">
        <v>252.29</v>
      </c>
      <c r="BE7" s="25">
        <v>345</v>
      </c>
      <c r="BF7" s="25">
        <v>308.95999999999998</v>
      </c>
      <c r="BG7" s="25">
        <v>277.7</v>
      </c>
      <c r="BH7" s="25">
        <v>243.76</v>
      </c>
      <c r="BI7" s="25">
        <v>237.31</v>
      </c>
      <c r="BJ7" s="25">
        <v>402.99</v>
      </c>
      <c r="BK7" s="25">
        <v>398.98</v>
      </c>
      <c r="BL7" s="25">
        <v>418.68</v>
      </c>
      <c r="BM7" s="25">
        <v>395.68</v>
      </c>
      <c r="BN7" s="25">
        <v>403.72</v>
      </c>
      <c r="BO7" s="25">
        <v>268.07</v>
      </c>
      <c r="BP7" s="25">
        <v>96.48</v>
      </c>
      <c r="BQ7" s="25">
        <v>95.04</v>
      </c>
      <c r="BR7" s="25">
        <v>96.62</v>
      </c>
      <c r="BS7" s="25">
        <v>97.52</v>
      </c>
      <c r="BT7" s="25">
        <v>81.28</v>
      </c>
      <c r="BU7" s="25">
        <v>98.66</v>
      </c>
      <c r="BV7" s="25">
        <v>98.64</v>
      </c>
      <c r="BW7" s="25">
        <v>94.78</v>
      </c>
      <c r="BX7" s="25">
        <v>97.59</v>
      </c>
      <c r="BY7" s="25">
        <v>92.17</v>
      </c>
      <c r="BZ7" s="25">
        <v>97.47</v>
      </c>
      <c r="CA7" s="25">
        <v>155.01</v>
      </c>
      <c r="CB7" s="25">
        <v>157.44999999999999</v>
      </c>
      <c r="CC7" s="25">
        <v>154.83000000000001</v>
      </c>
      <c r="CD7" s="25">
        <v>153.79</v>
      </c>
      <c r="CE7" s="25">
        <v>165.69</v>
      </c>
      <c r="CF7" s="25">
        <v>178.59</v>
      </c>
      <c r="CG7" s="25">
        <v>178.92</v>
      </c>
      <c r="CH7" s="25">
        <v>181.3</v>
      </c>
      <c r="CI7" s="25">
        <v>181.71</v>
      </c>
      <c r="CJ7" s="25">
        <v>188.51</v>
      </c>
      <c r="CK7" s="25">
        <v>174.75</v>
      </c>
      <c r="CL7" s="25">
        <v>61.19</v>
      </c>
      <c r="CM7" s="25">
        <v>60.55</v>
      </c>
      <c r="CN7" s="25">
        <v>59.8</v>
      </c>
      <c r="CO7" s="25">
        <v>60.72</v>
      </c>
      <c r="CP7" s="25">
        <v>65.760000000000005</v>
      </c>
      <c r="CQ7" s="25">
        <v>55.03</v>
      </c>
      <c r="CR7" s="25">
        <v>55.14</v>
      </c>
      <c r="CS7" s="25">
        <v>55.89</v>
      </c>
      <c r="CT7" s="25">
        <v>55.72</v>
      </c>
      <c r="CU7" s="25">
        <v>55.31</v>
      </c>
      <c r="CV7" s="25">
        <v>59.97</v>
      </c>
      <c r="CW7" s="25">
        <v>73.41</v>
      </c>
      <c r="CX7" s="25">
        <v>74.94</v>
      </c>
      <c r="CY7" s="25">
        <v>76.27</v>
      </c>
      <c r="CZ7" s="25">
        <v>75.67</v>
      </c>
      <c r="DA7" s="25">
        <v>69.58</v>
      </c>
      <c r="DB7" s="25">
        <v>81.900000000000006</v>
      </c>
      <c r="DC7" s="25">
        <v>81.39</v>
      </c>
      <c r="DD7" s="25">
        <v>81.27</v>
      </c>
      <c r="DE7" s="25">
        <v>81.260000000000005</v>
      </c>
      <c r="DF7" s="25">
        <v>80.36</v>
      </c>
      <c r="DG7" s="25">
        <v>89.76</v>
      </c>
      <c r="DH7" s="25">
        <v>48.44</v>
      </c>
      <c r="DI7" s="25">
        <v>50.28</v>
      </c>
      <c r="DJ7" s="25">
        <v>51.82</v>
      </c>
      <c r="DK7" s="25">
        <v>53.42</v>
      </c>
      <c r="DL7" s="25">
        <v>54.66</v>
      </c>
      <c r="DM7" s="25">
        <v>48.87</v>
      </c>
      <c r="DN7" s="25">
        <v>49.92</v>
      </c>
      <c r="DO7" s="25">
        <v>50.63</v>
      </c>
      <c r="DP7" s="25">
        <v>51.29</v>
      </c>
      <c r="DQ7" s="25">
        <v>52.2</v>
      </c>
      <c r="DR7" s="25">
        <v>51.51</v>
      </c>
      <c r="DS7" s="25">
        <v>2.21</v>
      </c>
      <c r="DT7" s="25">
        <v>5.57</v>
      </c>
      <c r="DU7" s="25">
        <v>5.89</v>
      </c>
      <c r="DV7" s="25">
        <v>6.47</v>
      </c>
      <c r="DW7" s="25">
        <v>6.41</v>
      </c>
      <c r="DX7" s="25">
        <v>14.85</v>
      </c>
      <c r="DY7" s="25">
        <v>16.88</v>
      </c>
      <c r="DZ7" s="25">
        <v>18.28</v>
      </c>
      <c r="EA7" s="25">
        <v>19.61</v>
      </c>
      <c r="EB7" s="25">
        <v>20.73</v>
      </c>
      <c r="EC7" s="25">
        <v>23.75</v>
      </c>
      <c r="ED7" s="25">
        <v>0.56999999999999995</v>
      </c>
      <c r="EE7" s="25">
        <v>0.37</v>
      </c>
      <c r="EF7" s="25">
        <v>0.46</v>
      </c>
      <c r="EG7" s="25">
        <v>0.34</v>
      </c>
      <c r="EH7" s="25">
        <v>0.56000000000000005</v>
      </c>
      <c r="EI7" s="25">
        <v>0.5</v>
      </c>
      <c r="EJ7" s="25">
        <v>0.52</v>
      </c>
      <c r="EK7" s="25">
        <v>0.53</v>
      </c>
      <c r="EL7" s="25">
        <v>0.48</v>
      </c>
      <c r="EM7" s="25">
        <v>0.5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2024-02-29T09:30:08Z</cp:lastPrinted>
  <dcterms:created xsi:type="dcterms:W3CDTF">2023-12-05T00:50:34Z</dcterms:created>
  <dcterms:modified xsi:type="dcterms:W3CDTF">2024-02-29T09:52:45Z</dcterms:modified>
  <cp:category/>
</cp:coreProperties>
</file>