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6益子町（修正待ち）\02 下水修正（0227）\"/>
    </mc:Choice>
  </mc:AlternateContent>
  <xr:revisionPtr revIDLastSave="0" documentId="13_ncr:1_{D83A48A9-7F9F-4BC8-A9C9-36E50614C328}" xr6:coauthVersionLast="47" xr6:coauthVersionMax="47" xr10:uidLastSave="{00000000-0000-0000-0000-000000000000}"/>
  <workbookProtection workbookAlgorithmName="SHA-512" workbookHashValue="Jk20yudgDZ84q14dmeLIgeOaAe03qk71B+ePALQPN0nvNmSBOpAtHTha9pumy1fAq6JlZY0W5hTPmSjj9sPitw==" workbookSaltValue="FrkJfMb5NEt/1Jut1HFvbA=="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L8" i="4"/>
  <c r="P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<sst xmlns="http://schemas.openxmlformats.org/spreadsheetml/2006/main" count="236" uniqueCount="117">
  <si>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</si>
  <si>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</si>
  <si>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</si>
  <si>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</si>
  <si>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</si>
  <si>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</si>
  <si>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</si>
  <si>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</si>
  <si>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</si>
  <si>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</si>
  <si>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</si>
  <si>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</si>
  <si>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</si>
  <si>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</si>
  <si>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</si>
  <si>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</si>
  <si>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</si>
  <si>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</si>
  <si>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</si>
  <si>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</si>
  <si>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</si>
  <si>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</si>
  <si>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</si>
  <si>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</si>
  <si>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</si>
  <si>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</si>
  <si>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</si>
  <si>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</si>
  <si>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</si>
  <si>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</si>
  <si>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</si>
  <si>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</si>
  <si>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</si>
  <si>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</si>
  <si>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</si>
  <si>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</si>
  <si>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</si>
  <si>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</si>
  <si>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</si>
  <si>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</si>
  <si>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</si>
  <si>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</si>
  <si>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</si>
  <si>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</si>
  <si>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</si>
  <si>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</si>
  <si>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</si>
  <si>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</si>
  <si>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</si>
  <si>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</si>
  <si>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</si>
  <si>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</si>
  <si>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</si>
  <si>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</si>
  <si>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</si>
  <si>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</si>
  <si>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</si>
  <si>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</si>
  <si>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</si>
  <si>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</si>
  <si>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</si>
  <si>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</si>
  <si>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</si>
  <si>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</si>
  <si>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</si>
  <si>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</si>
  <si>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</si>
  <si>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</si>
  <si>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</si>
  <si>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</si>
  <si>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</si>
  <si>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</si>
  <si>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</si>
  <si>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</si>
  <si>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</si>
  <si>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</si>
  <si>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</si>
  <si>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</si>
  <si>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</si>
  <si>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</si>
  <si>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</si>
  <si>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</si>
  <si>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</si>
  <si>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</si>
  <si>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</si>
  <si>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</si>
  <si>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</si>
  <si>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</si>
  <si>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</si>
  <si>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</si>
  <si>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</si>
  <si>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</si>
  <si>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</si>
  <si>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</si>
  <si>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</si>
  <si>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</si>
  <si>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</si>
  <si>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</si>
  <si>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</si>
  <si>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</si>
  <si>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</si>
  <si>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</si>
  <si>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</si>
  <si>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</si>
  <si>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</si>
  <si>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</si>
  <si>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</si>
  <si>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</si>
  <si>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</si>
  <si>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</si>
  <si>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</si>
  <si>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</si>
  <si>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</si>
  <si>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</si>
  <si>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後30年以上経過しており、施設の老朽化が進行しているため、H30年度に策定したストックマネジメント計画に沿って、計画的に処理場施設や機器、管路施設の点検調査を実施し、修繕や更新に努めていく。														
														</t>
    <phoneticPr fontId="4"/>
  </si>
  <si>
    <t xml:space="preserve">　経営の健全性・効率性の項目によっては、類似団体の平均値よりも数値が上回るなど評価できる面もあるが、収益的収支比率は、R3～4年度と100％を割り込んでいて単年度で赤字となっている。また、水洗化率も平均値を下回っている状況である。今後も経費削減や収入増など経営改善の努力を継続していく必要がある。											
														</t>
    <rPh sb="63" eb="65">
      <t>ネンド</t>
    </rPh>
    <phoneticPr fontId="4"/>
  </si>
  <si>
    <t>①収益的収支比率
　R4年度は、R3年度に比べると改善しているが、全体的には100％を割り込んでいて単年度収支は赤字であり、一般会計からの繰入金に依存した経営となっている。引き続き経費削減、水洗化率を向上し、使用料の収入増を図っていく必要がある。
④企業債残高対事業規模比率
　以前から0%であるが、今後は整備面積の拡大や処理場施設の増設など投資事業を実施するため、地方債の借入は増える見込みである。
⑤経費回収率
　100％であり、汚水処理に係る費用を賄えている状況であるが、より健全な経営のため、更なる経費削減や財源確保を図る。
⑥汚水処理原価
　類似団体と比較すると低いものとなっている。今後もさらに有収水量の向上など経営改善の努力をしていく。
⑦施設利用率
　H30年度は100％を超えているが、管路の不明水が原因と考えられるため、R1年度から継続的に不明水対策を講じている。
⑧水洗化率
　類似団体と比較すると低い状況である。安定した維持管理等を行う貴重な財源確保のために、今後も水洗化の促進を図る必要がある。</t>
    <rPh sb="16" eb="19">
      <t>ゼンタイテキ</t>
    </rPh>
    <rPh sb="21" eb="22">
      <t>クラ</t>
    </rPh>
    <rPh sb="25" eb="27">
      <t>カイゼン</t>
    </rPh>
    <rPh sb="139" eb="141">
      <t>イゼン</t>
    </rPh>
    <rPh sb="280" eb="281">
      <t>ヒク</t>
    </rPh>
    <rPh sb="428" eb="4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</si>
</sst>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2-4C05-A8A2-22A1CF70B3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3362-4C05-A8A2-22A1CF70B3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112.76</c:v>
                </c:pt>
                <c:pt idx="1">
                  <c:v>96.41</c:v>
                </c:pt>
                <c:pt idx="2">
                  <c:v>77.680000000000007</c:v>
                </c:pt>
                <c:pt idx="3">
                  <c:v>71.209999999999994</c:v>
                </c:pt>
                <c:pt idx="4">
                  <c:v>72.38</c:v>
                </c:pt>
              </c:numCache>
            </c:numRef>
          </c:val>
          <c:extLst>
            <c:ext xmlns:c16="http://schemas.microsoft.com/office/drawing/2014/chart" uri="{C3380CC4-5D6E-409C-BE32-E72D297353CC}">
              <c16:uniqueId val="{00000000-EA44-47EB-889A-5B0634BBD5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c:ext xmlns:c16="http://schemas.microsoft.com/office/drawing/2014/chart" uri="{C3380CC4-5D6E-409C-BE32-E72D297353CC}">
              <c16:uniqueId val="{00000001-EA44-47EB-889A-5B0634BBD5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76.77</c:v>
                </c:pt>
                <c:pt idx="1">
                  <c:v>77.05</c:v>
                </c:pt>
                <c:pt idx="2">
                  <c:v>75.37</c:v>
                </c:pt>
                <c:pt idx="3">
                  <c:v>78.819999999999993</c:v>
                </c:pt>
                <c:pt idx="4">
                  <c:v>78.069999999999993</c:v>
                </c:pt>
              </c:numCache>
            </c:numRef>
          </c:val>
          <c:extLst>
            <c:ext xmlns:c16="http://schemas.microsoft.com/office/drawing/2014/chart" uri="{C3380CC4-5D6E-409C-BE32-E72D297353CC}">
              <c16:uniqueId val="{00000000-066D-4B72-B0FC-46E165FE14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c:ext xmlns:c16="http://schemas.microsoft.com/office/drawing/2014/chart" uri="{C3380CC4-5D6E-409C-BE32-E72D297353CC}">
              <c16:uniqueId val="{00000001-066D-4B72-B0FC-46E165FE14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89.1</c:v>
                </c:pt>
                <c:pt idx="1">
                  <c:v>94.58</c:v>
                </c:pt>
                <c:pt idx="2">
                  <c:v>102.94</c:v>
                </c:pt>
                <c:pt idx="3">
                  <c:v>89.23</c:v>
                </c:pt>
                <c:pt idx="4">
                  <c:v>97.79</c:v>
                </c:pt>
              </c:numCache>
            </c:numRef>
          </c:val>
          <c:extLst>
            <c:ext xmlns:c16="http://schemas.microsoft.com/office/drawing/2014/chart" uri="{C3380CC4-5D6E-409C-BE32-E72D297353CC}">
              <c16:uniqueId val="{00000000-5841-4279-ADCC-860C8B05C6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1-4279-ADCC-860C8B05C6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1-410F-97C0-BF43F052C7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1-410F-97C0-BF43F052C7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B-4F91-B1B4-9D1A43BE6A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B-4F91-B1B4-9D1A43BE6A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4-4A98-A8FA-41A9D80CD8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4-4A98-A8FA-41A9D80CD8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B-4F54-9448-A89B24B2FA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B-4F54-9448-A89B24B2FA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3-4C46-9611-0F122DC165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c:ext xmlns:c16="http://schemas.microsoft.com/office/drawing/2014/chart" uri="{C3380CC4-5D6E-409C-BE32-E72D297353CC}">
              <c16:uniqueId val="{00000001-A453-4C46-9611-0F122DC165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69-4A1B-B4FF-43DDAB7419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c:ext xmlns:c16="http://schemas.microsoft.com/office/drawing/2014/chart" uri="{C3380CC4-5D6E-409C-BE32-E72D297353CC}">
              <c16:uniqueId val="{00000001-2D69-4A1B-B4FF-43DDAB7419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162.52000000000001</c:v>
                </c:pt>
                <c:pt idx="1">
                  <c:v>164.32</c:v>
                </c:pt>
                <c:pt idx="2">
                  <c:v>164.81</c:v>
                </c:pt>
                <c:pt idx="3">
                  <c:v>164.53</c:v>
                </c:pt>
                <c:pt idx="4">
                  <c:v>164.4</c:v>
                </c:pt>
              </c:numCache>
            </c:numRef>
          </c:val>
          <c:extLst>
            <c:ext xmlns:c16="http://schemas.microsoft.com/office/drawing/2014/chart" uri="{C3380CC4-5D6E-409C-BE32-E72D297353CC}">
              <c16:uniqueId val="{00000000-37F2-4880-81B4-88165B76BB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c:ext xmlns:c16="http://schemas.microsoft.com/office/drawing/2014/chart" uri="{C3380CC4-5D6E-409C-BE32-E72D297353CC}">
              <c16:uniqueId val="{00000001-37F2-4880-81B4-88165B76BB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栃木県　益子町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47">
        <f>データ!S6</f>
        <v>21876</v>
      </c>
      <c r="AM8" s="47"/>
      <c r="AN8" s="47"/>
      <c r="AO8" s="47"/>
      <c r="AP8" s="47"/>
      <c r="AQ8" s="47"/>
      <c r="AR8" s="47"/>
      <c r="AS8" s="47"/>
      <c r="AT8" s="46">
        <f>データ!T6</f>
        <v>89.4</v>
      </c>
      <c r="AU8" s="46"/>
      <c r="AV8" s="46"/>
      <c r="AW8" s="46"/>
      <c r="AX8" s="46"/>
      <c r="AY8" s="46"/>
      <c r="AZ8" s="46"/>
      <c r="BA8" s="46"/>
      <c r="BB8" s="46">
        <f>データ!U6</f>
        <v>244.7</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8" t="s">
        <v>20</v>
      </c>
      <c r="BM9" s="59"/>
      <c r="BN9" s="60" t="s">
        <v>21</v>
      </c>
      <c r="BO9" s="60"/>
      <c r="BP9" s="60"/>
      <c r="BQ9" s="60"/>
      <c r="BR9" s="60"/>
      <c r="BS9" s="60"/>
      <c r="BT9" s="60"/>
      <c r="BU9" s="60"/>
      <c r="BV9" s="60"/>
      <c r="BW9" s="60"/>
      <c r="BX9" s="60"/>
      <c r="BY9" s="61"/>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22.15</v>
      </c>
      <c r="Q10" s="46"/>
      <c r="R10" s="46"/>
      <c r="S10" s="46"/>
      <c r="T10" s="46"/>
      <c r="U10" s="46"/>
      <c r="V10" s="46"/>
      <c r="W10" s="46">
        <f>データ!Q6</f>
        <v>69.400000000000006</v>
      </c>
      <c r="X10" s="46"/>
      <c r="Y10" s="46"/>
      <c r="Z10" s="46"/>
      <c r="AA10" s="46"/>
      <c r="AB10" s="46"/>
      <c r="AC10" s="46"/>
      <c r="AD10" s="47">
        <f>データ!R6</f>
        <v>2860</v>
      </c>
      <c r="AE10" s="47"/>
      <c r="AF10" s="47"/>
      <c r="AG10" s="47"/>
      <c r="AH10" s="47"/>
      <c r="AI10" s="47"/>
      <c r="AJ10" s="47"/>
      <c r="AK10" s="2"/>
      <c r="AL10" s="47">
        <f>データ!V6</f>
        <v>4820</v>
      </c>
      <c r="AM10" s="47"/>
      <c r="AN10" s="47"/>
      <c r="AO10" s="47"/>
      <c r="AP10" s="47"/>
      <c r="AQ10" s="47"/>
      <c r="AR10" s="47"/>
      <c r="AS10" s="47"/>
      <c r="AT10" s="46">
        <f>データ!W6</f>
        <v>2.54</v>
      </c>
      <c r="AU10" s="46"/>
      <c r="AV10" s="46"/>
      <c r="AW10" s="46"/>
      <c r="AX10" s="46"/>
      <c r="AY10" s="46"/>
      <c r="AZ10" s="46"/>
      <c r="BA10" s="46"/>
      <c r="BB10" s="46">
        <f>データ!X6</f>
        <v>1897.64</v>
      </c>
      <c r="BC10" s="46"/>
      <c r="BD10" s="46"/>
      <c r="BE10" s="46"/>
      <c r="BF10" s="46"/>
      <c r="BG10" s="46"/>
      <c r="BH10" s="46"/>
      <c r="BI10" s="46"/>
      <c r="BJ10" s="2"/>
      <c r="BK10" s="2"/>
      <c r="BL10" s="48" t="s">
        <v>22</v>
      </c>
      <c r="BM10" s="49"/>
      <c r="BN10" s="51" t="s">
        <v>23</v>
      </c>
      <c r="BO10" s="51"/>
      <c r="BP10" s="51"/>
      <c r="BQ10" s="51"/>
      <c r="BR10" s="51"/>
      <c r="BS10" s="51"/>
      <c r="BT10" s="51"/>
      <c r="BU10" s="51"/>
      <c r="BV10" s="51"/>
      <c r="BW10" s="51"/>
      <c r="BX10" s="51"/>
      <c r="BY10" s="5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116</v>
      </c>
      <c r="BM16" s="50"/>
      <c r="BN16" s="50"/>
      <c r="BO16" s="50"/>
      <c r="BP16" s="50"/>
      <c r="BQ16" s="50"/>
      <c r="BR16" s="50"/>
      <c r="BS16" s="50"/>
      <c r="BT16" s="50"/>
      <c r="BU16" s="50"/>
      <c r="BV16" s="50"/>
      <c r="BW16" s="50"/>
      <c r="BX16" s="50"/>
      <c r="BY16" s="5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50"/>
      <c r="BN17" s="50"/>
      <c r="BO17" s="50"/>
      <c r="BP17" s="50"/>
      <c r="BQ17" s="50"/>
      <c r="BR17" s="50"/>
      <c r="BS17" s="50"/>
      <c r="BT17" s="50"/>
      <c r="BU17" s="50"/>
      <c r="BV17" s="50"/>
      <c r="BW17" s="50"/>
      <c r="BX17" s="50"/>
      <c r="BY17" s="5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50"/>
      <c r="BN18" s="50"/>
      <c r="BO18" s="50"/>
      <c r="BP18" s="50"/>
      <c r="BQ18" s="50"/>
      <c r="BR18" s="50"/>
      <c r="BS18" s="50"/>
      <c r="BT18" s="50"/>
      <c r="BU18" s="50"/>
      <c r="BV18" s="50"/>
      <c r="BW18" s="50"/>
      <c r="BX18" s="50"/>
      <c r="BY18" s="5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50"/>
      <c r="BN19" s="50"/>
      <c r="BO19" s="50"/>
      <c r="BP19" s="50"/>
      <c r="BQ19" s="50"/>
      <c r="BR19" s="50"/>
      <c r="BS19" s="50"/>
      <c r="BT19" s="50"/>
      <c r="BU19" s="50"/>
      <c r="BV19" s="50"/>
      <c r="BW19" s="50"/>
      <c r="BX19" s="50"/>
      <c r="BY19" s="5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50"/>
      <c r="BN20" s="50"/>
      <c r="BO20" s="50"/>
      <c r="BP20" s="50"/>
      <c r="BQ20" s="50"/>
      <c r="BR20" s="50"/>
      <c r="BS20" s="50"/>
      <c r="BT20" s="50"/>
      <c r="BU20" s="50"/>
      <c r="BV20" s="50"/>
      <c r="BW20" s="50"/>
      <c r="BX20" s="50"/>
      <c r="BY20" s="5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50"/>
      <c r="BN21" s="50"/>
      <c r="BO21" s="50"/>
      <c r="BP21" s="50"/>
      <c r="BQ21" s="50"/>
      <c r="BR21" s="50"/>
      <c r="BS21" s="50"/>
      <c r="BT21" s="50"/>
      <c r="BU21" s="50"/>
      <c r="BV21" s="50"/>
      <c r="BW21" s="50"/>
      <c r="BX21" s="50"/>
      <c r="BY21" s="5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50"/>
      <c r="BN22" s="50"/>
      <c r="BO22" s="50"/>
      <c r="BP22" s="50"/>
      <c r="BQ22" s="50"/>
      <c r="BR22" s="50"/>
      <c r="BS22" s="50"/>
      <c r="BT22" s="50"/>
      <c r="BU22" s="50"/>
      <c r="BV22" s="50"/>
      <c r="BW22" s="50"/>
      <c r="BX22" s="50"/>
      <c r="BY22" s="5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50"/>
      <c r="BN23" s="50"/>
      <c r="BO23" s="50"/>
      <c r="BP23" s="50"/>
      <c r="BQ23" s="50"/>
      <c r="BR23" s="50"/>
      <c r="BS23" s="50"/>
      <c r="BT23" s="50"/>
      <c r="BU23" s="50"/>
      <c r="BV23" s="50"/>
      <c r="BW23" s="50"/>
      <c r="BX23" s="50"/>
      <c r="BY23" s="5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50"/>
      <c r="BN24" s="50"/>
      <c r="BO24" s="50"/>
      <c r="BP24" s="50"/>
      <c r="BQ24" s="50"/>
      <c r="BR24" s="50"/>
      <c r="BS24" s="50"/>
      <c r="BT24" s="50"/>
      <c r="BU24" s="50"/>
      <c r="BV24" s="50"/>
      <c r="BW24" s="50"/>
      <c r="BX24" s="50"/>
      <c r="BY24" s="5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50"/>
      <c r="BN25" s="50"/>
      <c r="BO25" s="50"/>
      <c r="BP25" s="50"/>
      <c r="BQ25" s="50"/>
      <c r="BR25" s="50"/>
      <c r="BS25" s="50"/>
      <c r="BT25" s="50"/>
      <c r="BU25" s="50"/>
      <c r="BV25" s="50"/>
      <c r="BW25" s="50"/>
      <c r="BX25" s="50"/>
      <c r="BY25" s="5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50"/>
      <c r="BN26" s="50"/>
      <c r="BO26" s="50"/>
      <c r="BP26" s="50"/>
      <c r="BQ26" s="50"/>
      <c r="BR26" s="50"/>
      <c r="BS26" s="50"/>
      <c r="BT26" s="50"/>
      <c r="BU26" s="50"/>
      <c r="BV26" s="50"/>
      <c r="BW26" s="50"/>
      <c r="BX26" s="50"/>
      <c r="BY26" s="5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50"/>
      <c r="BN27" s="50"/>
      <c r="BO27" s="50"/>
      <c r="BP27" s="50"/>
      <c r="BQ27" s="50"/>
      <c r="BR27" s="50"/>
      <c r="BS27" s="50"/>
      <c r="BT27" s="50"/>
      <c r="BU27" s="50"/>
      <c r="BV27" s="50"/>
      <c r="BW27" s="50"/>
      <c r="BX27" s="50"/>
      <c r="BY27" s="5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50"/>
      <c r="BN28" s="50"/>
      <c r="BO28" s="50"/>
      <c r="BP28" s="50"/>
      <c r="BQ28" s="50"/>
      <c r="BR28" s="50"/>
      <c r="BS28" s="50"/>
      <c r="BT28" s="50"/>
      <c r="BU28" s="50"/>
      <c r="BV28" s="50"/>
      <c r="BW28" s="50"/>
      <c r="BX28" s="50"/>
      <c r="BY28" s="5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50"/>
      <c r="BN29" s="50"/>
      <c r="BO29" s="50"/>
      <c r="BP29" s="50"/>
      <c r="BQ29" s="50"/>
      <c r="BR29" s="50"/>
      <c r="BS29" s="50"/>
      <c r="BT29" s="50"/>
      <c r="BU29" s="50"/>
      <c r="BV29" s="50"/>
      <c r="BW29" s="50"/>
      <c r="BX29" s="50"/>
      <c r="BY29" s="5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50"/>
      <c r="BN30" s="50"/>
      <c r="BO30" s="50"/>
      <c r="BP30" s="50"/>
      <c r="BQ30" s="50"/>
      <c r="BR30" s="50"/>
      <c r="BS30" s="50"/>
      <c r="BT30" s="50"/>
      <c r="BU30" s="50"/>
      <c r="BV30" s="50"/>
      <c r="BW30" s="50"/>
      <c r="BX30" s="50"/>
      <c r="BY30" s="5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50"/>
      <c r="BN31" s="50"/>
      <c r="BO31" s="50"/>
      <c r="BP31" s="50"/>
      <c r="BQ31" s="50"/>
      <c r="BR31" s="50"/>
      <c r="BS31" s="50"/>
      <c r="BT31" s="50"/>
      <c r="BU31" s="50"/>
      <c r="BV31" s="50"/>
      <c r="BW31" s="50"/>
      <c r="BX31" s="50"/>
      <c r="BY31" s="5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50"/>
      <c r="BN32" s="50"/>
      <c r="BO32" s="50"/>
      <c r="BP32" s="50"/>
      <c r="BQ32" s="50"/>
      <c r="BR32" s="50"/>
      <c r="BS32" s="50"/>
      <c r="BT32" s="50"/>
      <c r="BU32" s="50"/>
      <c r="BV32" s="50"/>
      <c r="BW32" s="50"/>
      <c r="BX32" s="50"/>
      <c r="BY32" s="5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50"/>
      <c r="BN33" s="50"/>
      <c r="BO33" s="50"/>
      <c r="BP33" s="50"/>
      <c r="BQ33" s="50"/>
      <c r="BR33" s="50"/>
      <c r="BS33" s="50"/>
      <c r="BT33" s="50"/>
      <c r="BU33" s="50"/>
      <c r="BV33" s="50"/>
      <c r="BW33" s="50"/>
      <c r="BX33" s="50"/>
      <c r="BY33" s="5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50"/>
      <c r="BN34" s="50"/>
      <c r="BO34" s="50"/>
      <c r="BP34" s="50"/>
      <c r="BQ34" s="50"/>
      <c r="BR34" s="50"/>
      <c r="BS34" s="50"/>
      <c r="BT34" s="50"/>
      <c r="BU34" s="50"/>
      <c r="BV34" s="50"/>
      <c r="BW34" s="50"/>
      <c r="BX34" s="50"/>
      <c r="BY34" s="5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50"/>
      <c r="BN35" s="50"/>
      <c r="BO35" s="50"/>
      <c r="BP35" s="50"/>
      <c r="BQ35" s="50"/>
      <c r="BR35" s="50"/>
      <c r="BS35" s="50"/>
      <c r="BT35" s="50"/>
      <c r="BU35" s="50"/>
      <c r="BV35" s="50"/>
      <c r="BW35" s="50"/>
      <c r="BX35" s="50"/>
      <c r="BY35" s="5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50"/>
      <c r="BN36" s="50"/>
      <c r="BO36" s="50"/>
      <c r="BP36" s="50"/>
      <c r="BQ36" s="50"/>
      <c r="BR36" s="50"/>
      <c r="BS36" s="50"/>
      <c r="BT36" s="50"/>
      <c r="BU36" s="50"/>
      <c r="BV36" s="50"/>
      <c r="BW36" s="50"/>
      <c r="BX36" s="50"/>
      <c r="BY36" s="5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50"/>
      <c r="BN37" s="50"/>
      <c r="BO37" s="50"/>
      <c r="BP37" s="50"/>
      <c r="BQ37" s="50"/>
      <c r="BR37" s="50"/>
      <c r="BS37" s="50"/>
      <c r="BT37" s="50"/>
      <c r="BU37" s="50"/>
      <c r="BV37" s="50"/>
      <c r="BW37" s="50"/>
      <c r="BX37" s="50"/>
      <c r="BY37" s="5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50"/>
      <c r="BN38" s="50"/>
      <c r="BO38" s="50"/>
      <c r="BP38" s="50"/>
      <c r="BQ38" s="50"/>
      <c r="BR38" s="50"/>
      <c r="BS38" s="50"/>
      <c r="BT38" s="50"/>
      <c r="BU38" s="50"/>
      <c r="BV38" s="50"/>
      <c r="BW38" s="50"/>
      <c r="BX38" s="50"/>
      <c r="BY38" s="5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50"/>
      <c r="BN39" s="50"/>
      <c r="BO39" s="50"/>
      <c r="BP39" s="50"/>
      <c r="BQ39" s="50"/>
      <c r="BR39" s="50"/>
      <c r="BS39" s="50"/>
      <c r="BT39" s="50"/>
      <c r="BU39" s="50"/>
      <c r="BV39" s="50"/>
      <c r="BW39" s="50"/>
      <c r="BX39" s="50"/>
      <c r="BY39" s="5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50"/>
      <c r="BN40" s="50"/>
      <c r="BO40" s="50"/>
      <c r="BP40" s="50"/>
      <c r="BQ40" s="50"/>
      <c r="BR40" s="50"/>
      <c r="BS40" s="50"/>
      <c r="BT40" s="50"/>
      <c r="BU40" s="50"/>
      <c r="BV40" s="50"/>
      <c r="BW40" s="50"/>
      <c r="BX40" s="50"/>
      <c r="BY40" s="5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50"/>
      <c r="BN41" s="50"/>
      <c r="BO41" s="50"/>
      <c r="BP41" s="50"/>
      <c r="BQ41" s="50"/>
      <c r="BR41" s="50"/>
      <c r="BS41" s="50"/>
      <c r="BT41" s="50"/>
      <c r="BU41" s="50"/>
      <c r="BV41" s="50"/>
      <c r="BW41" s="50"/>
      <c r="BX41" s="50"/>
      <c r="BY41" s="5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50"/>
      <c r="BN42" s="50"/>
      <c r="BO42" s="50"/>
      <c r="BP42" s="50"/>
      <c r="BQ42" s="50"/>
      <c r="BR42" s="50"/>
      <c r="BS42" s="50"/>
      <c r="BT42" s="50"/>
      <c r="BU42" s="50"/>
      <c r="BV42" s="50"/>
      <c r="BW42" s="50"/>
      <c r="BX42" s="50"/>
      <c r="BY42" s="5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50"/>
      <c r="BN43" s="50"/>
      <c r="BO43" s="50"/>
      <c r="BP43" s="50"/>
      <c r="BQ43" s="50"/>
      <c r="BR43" s="50"/>
      <c r="BS43" s="50"/>
      <c r="BT43" s="50"/>
      <c r="BU43" s="50"/>
      <c r="BV43" s="50"/>
      <c r="BW43" s="50"/>
      <c r="BX43" s="50"/>
      <c r="BY43" s="5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miXLv3eZkZjEuu6VKsl8d03+xSH1aKKITHjhrbREnmIpgbd08jlkALZbrLMcTwFztmpo2h3skrCJA5tMKzRT6w==" saltValue="0rIQ3rMRwzAIgGnmsDSX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93424</v>
      </c>
      <c r="D6" s="19">
        <f t="shared" si="3"/>
        <v>47</v>
      </c>
      <c r="E6" s="19">
        <f t="shared" si="3"/>
        <v>17</v>
      </c>
      <c r="F6" s="19">
        <f t="shared" si="3"/>
        <v>1</v>
      </c>
      <c r="G6" s="19">
        <f t="shared" si="3"/>
        <v>0</v>
      </c>
      <c r="H6" s="19" t="str">
        <f t="shared" si="3"/>
        <v>栃木県　益子町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22.15</v>
      </c>
      <c r="Q6" s="20">
        <f t="shared" si="3"/>
        <v>69.400000000000006</v>
      </c>
      <c r="R6" s="20">
        <f t="shared" si="3"/>
        <v>2860</v>
      </c>
      <c r="S6" s="20">
        <f t="shared" si="3"/>
        <v>21876</v>
      </c>
      <c r="T6" s="20">
        <f t="shared" si="3"/>
        <v>89.4</v>
      </c>
      <c r="U6" s="20">
        <f t="shared" si="3"/>
        <v>244.7</v>
      </c>
      <c r="V6" s="20">
        <f t="shared" si="3"/>
        <v>4820</v>
      </c>
      <c r="W6" s="20">
        <f t="shared" si="3"/>
        <v>2.54</v>
      </c>
      <c r="X6" s="20">
        <f t="shared" si="3"/>
        <v>1897.64</v>
      </c>
      <c r="Y6" s="21">
        <f>IF(Y7="",NA(),Y7)</f>
        <v>89.1</v>
      </c>
      <c r="Z6" s="21">
        <f t="shared" ref="Z6:AH6" si="4">IF(Z7="",NA(),Z7)</f>
        <v>94.58</v>
      </c>
      <c r="AA6" s="21">
        <f t="shared" si="4"/>
        <v>102.94</v>
      </c>
      <c r="AB6" s="21">
        <f t="shared" si="4"/>
        <v>89.23</v>
      </c>
      <c r="AC6" s="21">
        <f t="shared" si="4"/>
        <v>97.79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1048.23</v>
      </c>
      <c r="BL6" s="21">
        <f t="shared" si="7"/>
        <v>807.75</v>
      </c>
      <c r="BM6" s="21">
        <f t="shared" si="7"/>
        <v>812.92</v>
      </c>
      <c r="BN6" s="21">
        <f t="shared" si="7"/>
        <v>765.48</v>
      </c>
      <c r="BO6" s="21">
        <f t="shared" si="7"/>
        <v>742.08</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78.92</v>
      </c>
      <c r="BW6" s="21">
        <f t="shared" si="8"/>
        <v>86.94</v>
      </c>
      <c r="BX6" s="21">
        <f t="shared" si="8"/>
        <v>85.4</v>
      </c>
      <c r="BY6" s="21">
        <f t="shared" si="8"/>
        <v>87.8</v>
      </c>
      <c r="BZ6" s="21">
        <f t="shared" si="8"/>
        <v>86.51</v>
      </c>
      <c r="CA6" s="20" t="str">
        <f>IF(CA7="","",IF(CA7="-","【-】","【"&amp;SUBSTITUTE(TEXT(CA7,"#,##0.00"),"-","△")&amp;"】"))</f>
        <v>【97.61】</v>
      </c>
      <c r="CB6" s="21">
        <f>IF(CB7="",NA(),CB7)</f>
        <v>162.52000000000001</v>
      </c>
      <c r="CC6" s="21">
        <f t="shared" ref="CC6:CK6" si="9">IF(CC7="",NA(),CC7)</f>
        <v>164.32</v>
      </c>
      <c r="CD6" s="21">
        <f t="shared" si="9"/>
        <v>164.81</v>
      </c>
      <c r="CE6" s="21">
        <f t="shared" si="9"/>
        <v>164.53</v>
      </c>
      <c r="CF6" s="21">
        <f t="shared" si="9"/>
        <v>164.4</v>
      </c>
      <c r="CG6" s="21">
        <f t="shared" si="9"/>
        <v>220.31</v>
      </c>
      <c r="CH6" s="21">
        <f t="shared" si="9"/>
        <v>179.63</v>
      </c>
      <c r="CI6" s="21">
        <f t="shared" si="9"/>
        <v>188.57</v>
      </c>
      <c r="CJ6" s="21">
        <f t="shared" si="9"/>
        <v>187.69</v>
      </c>
      <c r="CK6" s="21">
        <f t="shared" si="9"/>
        <v>188.24</v>
      </c>
      <c r="CL6" s="20" t="str">
        <f>IF(CL7="","",IF(CL7="-","【-】","【"&amp;SUBSTITUTE(TEXT(CL7,"#,##0.00"),"-","△")&amp;"】"))</f>
        <v>【138.29】</v>
      </c>
      <c r="CM6" s="21">
        <f>IF(CM7="",NA(),CM7)</f>
        <v>112.76</v>
      </c>
      <c r="CN6" s="21">
        <f t="shared" ref="CN6:CV6" si="10">IF(CN7="",NA(),CN7)</f>
        <v>96.41</v>
      </c>
      <c r="CO6" s="21">
        <f t="shared" si="10"/>
        <v>77.680000000000007</v>
      </c>
      <c r="CP6" s="21">
        <f t="shared" si="10"/>
        <v>71.209999999999994</v>
      </c>
      <c r="CQ6" s="21">
        <f t="shared" si="10"/>
        <v>72.38</v>
      </c>
      <c r="CR6" s="21">
        <f t="shared" si="10"/>
        <v>49.68</v>
      </c>
      <c r="CS6" s="21">
        <f t="shared" si="10"/>
        <v>55.55</v>
      </c>
      <c r="CT6" s="21">
        <f t="shared" si="10"/>
        <v>55.84</v>
      </c>
      <c r="CU6" s="21">
        <f t="shared" si="10"/>
        <v>55.78</v>
      </c>
      <c r="CV6" s="21">
        <f t="shared" si="10"/>
        <v>54.86</v>
      </c>
      <c r="CW6" s="20" t="str">
        <f>IF(CW7="","",IF(CW7="-","【-】","【"&amp;SUBSTITUTE(TEXT(CW7,"#,##0.00"),"-","△")&amp;"】"))</f>
        <v>【59.10】</v>
      </c>
      <c r="CX6" s="21">
        <f>IF(CX7="",NA(),CX7)</f>
        <v>76.77</v>
      </c>
      <c r="CY6" s="21">
        <f t="shared" ref="CY6:DG6" si="11">IF(CY7="",NA(),CY7)</f>
        <v>77.05</v>
      </c>
      <c r="CZ6" s="21">
        <f t="shared" si="11"/>
        <v>75.37</v>
      </c>
      <c r="DA6" s="21">
        <f t="shared" si="11"/>
        <v>78.819999999999993</v>
      </c>
      <c r="DB6" s="21">
        <f t="shared" si="11"/>
        <v>78.069999999999993</v>
      </c>
      <c r="DC6" s="21">
        <f t="shared" si="11"/>
        <v>83.35</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5" s="22" customFormat="1" x14ac:dyDescent="0.2">
      <c r="A7" s="14"/>
      <c r="B7" s="23">
        <v>2022</v>
      </c>
      <c r="C7" s="23">
        <v>93424</v>
      </c>
      <c r="D7" s="23">
        <v>47</v>
      </c>
      <c r="E7" s="23">
        <v>17</v>
      </c>
      <c r="F7" s="23">
        <v>1</v>
      </c>
      <c r="G7" s="23">
        <v>0</v>
      </c>
      <c r="H7" s="23" t="s">
        <v>96</v>
      </c>
      <c r="I7" s="23" t="s">
        <v>97</v>
      </c>
      <c r="J7" s="23" t="s">
        <v>98</v>
      </c>
      <c r="K7" s="23" t="s">
        <v>99</v>
      </c>
      <c r="L7" s="23" t="s">
        <v>100</v>
      </c>
      <c r="M7" s="23" t="s">
        <v>101</v>
      </c>
      <c r="N7" s="24" t="s">
        <v>102</v>
      </c>
      <c r="O7" s="24" t="s">
        <v>103</v>
      </c>
      <c r="P7" s="24">
        <v>22.15</v>
      </c>
      <c r="Q7" s="24">
        <v>69.400000000000006</v>
      </c>
      <c r="R7" s="24">
        <v>2860</v>
      </c>
      <c r="S7" s="24">
        <v>21876</v>
      </c>
      <c r="T7" s="24">
        <v>89.4</v>
      </c>
      <c r="U7" s="24">
        <v>244.7</v>
      </c>
      <c r="V7" s="24">
        <v>4820</v>
      </c>
      <c r="W7" s="24">
        <v>2.54</v>
      </c>
      <c r="X7" s="24">
        <v>1897.64</v>
      </c>
      <c r="Y7" s="24">
        <v>89.1</v>
      </c>
      <c r="Z7" s="24">
        <v>94.58</v>
      </c>
      <c r="AA7" s="24">
        <v>102.94</v>
      </c>
      <c r="AB7" s="24">
        <v>89.23</v>
      </c>
      <c r="AC7" s="24">
        <v>97.79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1048.23</v>
      </c>
      <c r="BL7" s="24">
        <v>807.75</v>
      </c>
      <c r="BM7" s="24">
        <v>812.92</v>
      </c>
      <c r="BN7" s="24">
        <v>765.48</v>
      </c>
      <c r="BO7" s="24">
        <v>742.08</v>
      </c>
      <c r="BP7" s="24">
        <v>652.82000000000005</v>
      </c>
      <c r="BQ7" s="24">
        <v>100</v>
      </c>
      <c r="BR7" s="24">
        <v>100</v>
      </c>
      <c r="BS7" s="24">
        <v>100</v>
      </c>
      <c r="BT7" s="24">
        <v>100</v>
      </c>
      <c r="BU7" s="24">
        <v>100</v>
      </c>
      <c r="BV7" s="24">
        <v>78.92</v>
      </c>
      <c r="BW7" s="24">
        <v>86.94</v>
      </c>
      <c r="BX7" s="24">
        <v>85.4</v>
      </c>
      <c r="BY7" s="24">
        <v>87.8</v>
      </c>
      <c r="BZ7" s="24">
        <v>86.51</v>
      </c>
      <c r="CA7" s="24">
        <v>97.61</v>
      </c>
      <c r="CB7" s="24">
        <v>162.52000000000001</v>
      </c>
      <c r="CC7" s="24">
        <v>164.32</v>
      </c>
      <c r="CD7" s="24">
        <v>164.81</v>
      </c>
      <c r="CE7" s="24">
        <v>164.53</v>
      </c>
      <c r="CF7" s="24">
        <v>164.4</v>
      </c>
      <c r="CG7" s="24">
        <v>220.31</v>
      </c>
      <c r="CH7" s="24">
        <v>179.63</v>
      </c>
      <c r="CI7" s="24">
        <v>188.57</v>
      </c>
      <c r="CJ7" s="24">
        <v>187.69</v>
      </c>
      <c r="CK7" s="24">
        <v>188.24</v>
      </c>
      <c r="CL7" s="24">
        <v>138.29</v>
      </c>
      <c r="CM7" s="24">
        <v>112.76</v>
      </c>
      <c r="CN7" s="24">
        <v>96.41</v>
      </c>
      <c r="CO7" s="24">
        <v>77.680000000000007</v>
      </c>
      <c r="CP7" s="24">
        <v>71.209999999999994</v>
      </c>
      <c r="CQ7" s="24">
        <v>72.38</v>
      </c>
      <c r="CR7" s="24">
        <v>49.68</v>
      </c>
      <c r="CS7" s="24">
        <v>55.55</v>
      </c>
      <c r="CT7" s="24">
        <v>55.84</v>
      </c>
      <c r="CU7" s="24">
        <v>55.78</v>
      </c>
      <c r="CV7" s="24">
        <v>54.86</v>
      </c>
      <c r="CW7" s="24">
        <v>59.1</v>
      </c>
      <c r="CX7" s="24">
        <v>76.77</v>
      </c>
      <c r="CY7" s="24">
        <v>77.05</v>
      </c>
      <c r="CZ7" s="24">
        <v>75.37</v>
      </c>
      <c r="DA7" s="24">
        <v>78.819999999999993</v>
      </c>
      <c r="DB7" s="24">
        <v>78.069999999999993</v>
      </c>
      <c r="DC7" s="24">
        <v>83.35</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0.09</v>
      </c>
      <c r="EM7" s="24">
        <v>0.1</v>
      </c>
      <c r="EN7" s="24">
        <v>7.0000000000000007E-2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2024-01-18T06:14:01Z</cp:lastPrinted>
  <dcterms:created xsi:type="dcterms:W3CDTF">2023-12-12T02:46:40Z</dcterms:created>
  <dcterms:modified xsi:type="dcterms:W3CDTF">2024-02-27T04:10:45Z</dcterms:modified>
  <cp:category/>
</cp:coreProperties>
</file>