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s5036\Documents\"/>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<sst xmlns="http://schemas.openxmlformats.org/spreadsheetml/2006/main" count="221" uniqueCount="111">
  <si>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</si>
  <si>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</si>
  <si>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</si>
  <si>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</si>
  <si>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</si>
  <si>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</si>
  <si>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</si>
  <si>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</si>
  <si>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</si>
  <si>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</si>
  <si>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</si>
  <si>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</si>
  <si>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</si>
  <si>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</si>
  <si>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</si>
  <si>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</si>
  <si>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</si>
  <si>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</si>
  <si>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</si>
  <si>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</si>
  <si>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</si>
  <si>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</si>
  <si>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</si>
  <si>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</si>
  <si>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</si>
  <si>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</si>
  <si>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</si>
  <si>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</si>
  <si>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</si>
  <si>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</si>
  <si>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</si>
  <si>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</si>
  <si>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</si>
  <si>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</si>
  <si>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</si>
  <si>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</si>
  <si>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</si>
  <si>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</si>
  <si>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</si>
  <si>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</si>
  <si>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</si>
  <si>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</si>
  <si>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</si>
  <si>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</si>
  <si>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</si>
  <si>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</si>
  <si>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</si>
  <si>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</si>
  <si>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</si>
  <si>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</si>
  <si>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</si>
  <si>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</si>
  <si>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</si>
  <si>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</si>
  <si>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</si>
  <si>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</si>
  <si>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</si>
  <si>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</si>
  <si>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</si>
  <si>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</si>
  <si>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</si>
  <si>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</si>
  <si>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</si>
  <si>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</si>
  <si>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</si>
  <si>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</si>
  <si>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</si>
  <si>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</si>
  <si>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</si>
  <si>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</si>
  <si>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</si>
  <si>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</si>
  <si>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</si>
  <si>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</si>
  <si>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</si>
  <si>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</si>
  <si>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</si>
  <si>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</si>
  <si>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</si>
  <si>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</si>
  <si>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</si>
  <si>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</si>
  <si>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</si>
  <si>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</si>
  <si>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</si>
  <si>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</si>
  <si>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</si>
  <si>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</si>
  <si>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</si>
  <si>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</si>
  <si>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</si>
  <si>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</si>
  <si>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</si>
  <si>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</si>
  <si>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</si>
  <si>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</si>
  <si>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栃木県　益子町</t>
  </si>
  <si>
    <t>法非適用</t>
  </si>
  <si>
    <t>下水道事業</t>
  </si>
  <si>
    <t>公共下水道</t>
  </si>
  <si>
    <t>Cd2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</si>
  <si>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</si>
  <si>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</si>
  <si>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</si>
  <si>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</si>
  <si>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</si>
  <si>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</si>
  <si>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</si>
  <si>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平成23年度に東日本大震災による被災で管渠改善を行ったが、他年度は実施してない。供用開始から約25年が経過したところであり、管渠の老朽化はまだ顕著となっておらず、当面は老朽化対策の必要性は無いと考えられる。</t>
    <phoneticPr fontId="4"/>
  </si>
  <si>
    <t>経営の健全化、施設の効率化の面では、類似団体と同等程度であると評価できるが、収支や経費回収は十分にできていない。
管渠施設についてはこれまでは改築等が必要とされてこなかったが、今後経年化とともに老朽化していくことが懸念されるため、修繕や改築費用の確保のためにも、今後の経営健全化に向けた取り組みが必要である。</t>
    <rPh sb="0" eb="2">
      <t>ケイエイ</t>
    </rPh>
    <rPh sb="3" eb="6">
      <t>ケンゼンカ</t>
    </rPh>
    <rPh sb="7" eb="9">
      <t>シセツ</t>
    </rPh>
    <rPh sb="10" eb="13">
      <t>コウリツカ</t>
    </rPh>
    <rPh sb="14" eb="15">
      <t>メン</t>
    </rPh>
    <rPh sb="18" eb="20">
      <t>ルイジ</t>
    </rPh>
    <rPh sb="20" eb="22">
      <t>ダンタイ</t>
    </rPh>
    <rPh sb="23" eb="25">
      <t>ドウトウ</t>
    </rPh>
    <rPh sb="25" eb="27">
      <t>テイド</t>
    </rPh>
    <rPh sb="31" eb="33">
      <t>ヒョウカ</t>
    </rPh>
    <rPh sb="38" eb="40">
      <t>シュウシ</t>
    </rPh>
    <rPh sb="41" eb="43">
      <t>ケイヒ</t>
    </rPh>
    <rPh sb="43" eb="45">
      <t>カイシュウ</t>
    </rPh>
    <rPh sb="46" eb="48">
      <t>ジュウブン</t>
    </rPh>
    <rPh sb="57" eb="58">
      <t>カン</t>
    </rPh>
    <rPh sb="58" eb="59">
      <t>キョ</t>
    </rPh>
    <rPh sb="59" eb="61">
      <t>シセツ</t>
    </rPh>
    <rPh sb="71" eb="73">
      <t>カイチク</t>
    </rPh>
    <rPh sb="73" eb="74">
      <t>トウ</t>
    </rPh>
    <rPh sb="75" eb="77">
      <t>ヒツヨウ</t>
    </rPh>
    <rPh sb="88" eb="90">
      <t>コンゴ</t>
    </rPh>
    <rPh sb="90" eb="93">
      <t>ケイネンカ</t>
    </rPh>
    <rPh sb="97" eb="99">
      <t>ロウキュウ</t>
    </rPh>
    <rPh sb="99" eb="100">
      <t>カ</t>
    </rPh>
    <rPh sb="107" eb="109">
      <t>ケネン</t>
    </rPh>
    <rPh sb="115" eb="117">
      <t>シュウゼン</t>
    </rPh>
    <rPh sb="118" eb="120">
      <t>カイチク</t>
    </rPh>
    <rPh sb="120" eb="122">
      <t>ヒヨウ</t>
    </rPh>
    <rPh sb="123" eb="125">
      <t>カクホ</t>
    </rPh>
    <phoneticPr fontId="4"/>
  </si>
  <si>
    <t>債務残高は平成26年度において一般会計負担額を除き0であること、汚水処理原価は類似団体平均よりも低いこと、料金水準が類似団体平均よりも高いことなどから経営の健全性は評価できるが、収益的収支比率、経費回収率が100以下であり、単年度収支は赤字、経費もすべてが回収できていないことがわかる。また、施設利用率は類似団体より高いが、水洗化率が類似団体平均より低く施設の効率性の面でも類似団体に劣る。これらの背景には、処理場から離れた位置に市街地があることなどから、施設効率が悪くなっていることが考えられる。今後は、水洗化率の向上や料金水準の適切化を図り経営の健全化を図っていく必要がある。</t>
    <rPh sb="15" eb="17">
      <t>イッパン</t>
    </rPh>
    <rPh sb="17" eb="19">
      <t>カイケイ</t>
    </rPh>
    <rPh sb="19" eb="21">
      <t>フタン</t>
    </rPh>
    <rPh sb="21" eb="22">
      <t>ガク</t>
    </rPh>
    <rPh sb="23" eb="24">
      <t>ノゾ</t>
    </rPh>
    <rPh sb="158" eb="159">
      <t>タカ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</si>
</sst>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formatCode="#,##0.00;&quot;△&quot;#,##0.00">
                  <c:v>0</c:v>
                </c:pt>
                <c:pt idx="1">
                  <c:v>5.47</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362378464"/>
        <c:axId val="356112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0.01</c:v>
                </c:pt>
                <c:pt idx="1">
                  <c:v>0.09</c:v>
                </c:pt>
                <c:pt idx="2">
                  <c:v>7.0000000000000007E-2</c:v>
                </c:pt>
                <c:pt idx="3">
                  <c:v>0.14000000000000001</c:v>
                </c:pt>
                <c:pt idx="4">
                  <c:v>0.03</c:v>
                </c:pt>
              </c:numCache>
            </c:numRef>
          </c:val>
          <c:smooth val="0"/>
        </c:ser>
        <c:dLbls>
          <c:showLegendKey val="0"/>
          <c:showVal val="0"/>
          <c:showCatName val="0"/>
          <c:showSerName val="0"/>
          <c:showPercent val="0"/>
          <c:showBubbleSize val="0"/>
        </c:dLbls>
        <c:marker val="1"/>
        <c:smooth val="0"/>
        <c:axId val="362378464"/>
        <c:axId val="356112944"/>
      </c:lineChart>
      <c:dateAx>
        <c:axId val="362378464"/>
        <c:scaling>
          <c:orientation val="minMax"/>
        </c:scaling>
        <c:delete val="1"/>
        <c:axPos val="b"/>
        <c:numFmt formatCode="ge" sourceLinked="1"/>
        <c:majorTickMark val="none"/>
        <c:minorTickMark val="none"/>
        <c:tickLblPos val="none"/>
        <c:crossAx val="356112944"/>
        <c:crosses val="autoZero"/>
        <c:auto val="1"/>
        <c:lblOffset val="100"/>
        <c:baseTimeUnit val="years"/>
      </c:dateAx>
      <c:valAx>
        <c:axId val="356112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378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57.36</c:v>
                </c:pt>
                <c:pt idx="1">
                  <c:v>67.52</c:v>
                </c:pt>
                <c:pt idx="2">
                  <c:v>59.16</c:v>
                </c:pt>
                <c:pt idx="3">
                  <c:v>61.96</c:v>
                </c:pt>
                <c:pt idx="4">
                  <c:v>62.8</c:v>
                </c:pt>
              </c:numCache>
            </c:numRef>
          </c:val>
        </c:ser>
        <c:dLbls>
          <c:showLegendKey val="0"/>
          <c:showVal val="0"/>
          <c:showCatName val="0"/>
          <c:showSerName val="0"/>
          <c:showPercent val="0"/>
          <c:showBubbleSize val="0"/>
        </c:dLbls>
        <c:gapWidth val="150"/>
        <c:axId val="104125296"/>
        <c:axId val="104125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49.64</c:v>
                </c:pt>
                <c:pt idx="1">
                  <c:v>50.74</c:v>
                </c:pt>
                <c:pt idx="2">
                  <c:v>49.29</c:v>
                </c:pt>
                <c:pt idx="3">
                  <c:v>50.32</c:v>
                </c:pt>
                <c:pt idx="4">
                  <c:v>49.89</c:v>
                </c:pt>
              </c:numCache>
            </c:numRef>
          </c:val>
          <c:smooth val="0"/>
        </c:ser>
        <c:dLbls>
          <c:showLegendKey val="0"/>
          <c:showVal val="0"/>
          <c:showCatName val="0"/>
          <c:showSerName val="0"/>
          <c:showPercent val="0"/>
          <c:showBubbleSize val="0"/>
        </c:dLbls>
        <c:marker val="1"/>
        <c:smooth val="0"/>
        <c:axId val="104125296"/>
        <c:axId val="104125688"/>
      </c:lineChart>
      <c:dateAx>
        <c:axId val="104125296"/>
        <c:scaling>
          <c:orientation val="minMax"/>
        </c:scaling>
        <c:delete val="1"/>
        <c:axPos val="b"/>
        <c:numFmt formatCode="ge" sourceLinked="1"/>
        <c:majorTickMark val="none"/>
        <c:minorTickMark val="none"/>
        <c:tickLblPos val="none"/>
        <c:crossAx val="104125688"/>
        <c:crosses val="autoZero"/>
        <c:auto val="1"/>
        <c:lblOffset val="100"/>
        <c:baseTimeUnit val="years"/>
      </c:dateAx>
      <c:valAx>
        <c:axId val="104125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125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75.8</c:v>
                </c:pt>
                <c:pt idx="1">
                  <c:v>77.41</c:v>
                </c:pt>
                <c:pt idx="2">
                  <c:v>77.28</c:v>
                </c:pt>
                <c:pt idx="3">
                  <c:v>77.41</c:v>
                </c:pt>
                <c:pt idx="4">
                  <c:v>74.06</c:v>
                </c:pt>
              </c:numCache>
            </c:numRef>
          </c:val>
        </c:ser>
        <c:dLbls>
          <c:showLegendKey val="0"/>
          <c:showVal val="0"/>
          <c:showCatName val="0"/>
          <c:showSerName val="0"/>
          <c:showPercent val="0"/>
          <c:showBubbleSize val="0"/>
        </c:dLbls>
        <c:gapWidth val="150"/>
        <c:axId val="104126864"/>
        <c:axId val="356092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85.43</c:v>
                </c:pt>
                <c:pt idx="1">
                  <c:v>85.1</c:v>
                </c:pt>
                <c:pt idx="2">
                  <c:v>84.31</c:v>
                </c:pt>
                <c:pt idx="3">
                  <c:v>84.57</c:v>
                </c:pt>
                <c:pt idx="4">
                  <c:v>84.73</c:v>
                </c:pt>
              </c:numCache>
            </c:numRef>
          </c:val>
          <c:smooth val="0"/>
        </c:ser>
        <c:dLbls>
          <c:showLegendKey val="0"/>
          <c:showVal val="0"/>
          <c:showCatName val="0"/>
          <c:showSerName val="0"/>
          <c:showPercent val="0"/>
          <c:showBubbleSize val="0"/>
        </c:dLbls>
        <c:marker val="1"/>
        <c:smooth val="0"/>
        <c:axId val="104126864"/>
        <c:axId val="356092464"/>
      </c:lineChart>
      <c:dateAx>
        <c:axId val="104126864"/>
        <c:scaling>
          <c:orientation val="minMax"/>
        </c:scaling>
        <c:delete val="1"/>
        <c:axPos val="b"/>
        <c:numFmt formatCode="ge" sourceLinked="1"/>
        <c:majorTickMark val="none"/>
        <c:minorTickMark val="none"/>
        <c:tickLblPos val="none"/>
        <c:crossAx val="356092464"/>
        <c:crosses val="autoZero"/>
        <c:auto val="1"/>
        <c:lblOffset val="100"/>
        <c:baseTimeUnit val="years"/>
      </c:dateAx>
      <c:valAx>
        <c:axId val="356092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126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96.49</c:v>
                </c:pt>
                <c:pt idx="1">
                  <c:v>94.89</c:v>
                </c:pt>
                <c:pt idx="2">
                  <c:v>95.75</c:v>
                </c:pt>
                <c:pt idx="3">
                  <c:v>90.99</c:v>
                </c:pt>
                <c:pt idx="4">
                  <c:v>95.88</c:v>
                </c:pt>
              </c:numCache>
            </c:numRef>
          </c:val>
        </c:ser>
        <c:dLbls>
          <c:showLegendKey val="0"/>
          <c:showVal val="0"/>
          <c:showCatName val="0"/>
          <c:showSerName val="0"/>
          <c:showPercent val="0"/>
          <c:showBubbleSize val="0"/>
        </c:dLbls>
        <c:gapWidth val="150"/>
        <c:axId val="356114120"/>
        <c:axId val="356114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56114120"/>
        <c:axId val="356114512"/>
      </c:lineChart>
      <c:dateAx>
        <c:axId val="356114120"/>
        <c:scaling>
          <c:orientation val="minMax"/>
        </c:scaling>
        <c:delete val="1"/>
        <c:axPos val="b"/>
        <c:numFmt formatCode="ge" sourceLinked="1"/>
        <c:majorTickMark val="none"/>
        <c:minorTickMark val="none"/>
        <c:tickLblPos val="none"/>
        <c:crossAx val="356114512"/>
        <c:crosses val="autoZero"/>
        <c:auto val="1"/>
        <c:lblOffset val="100"/>
        <c:baseTimeUnit val="years"/>
      </c:dateAx>
      <c:valAx>
        <c:axId val="356114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6114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56115688"/>
        <c:axId val="356116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56115688"/>
        <c:axId val="356116080"/>
      </c:lineChart>
      <c:dateAx>
        <c:axId val="356115688"/>
        <c:scaling>
          <c:orientation val="minMax"/>
        </c:scaling>
        <c:delete val="1"/>
        <c:axPos val="b"/>
        <c:numFmt formatCode="ge" sourceLinked="1"/>
        <c:majorTickMark val="none"/>
        <c:minorTickMark val="none"/>
        <c:tickLblPos val="none"/>
        <c:crossAx val="356116080"/>
        <c:crosses val="autoZero"/>
        <c:auto val="1"/>
        <c:lblOffset val="100"/>
        <c:baseTimeUnit val="years"/>
      </c:dateAx>
      <c:valAx>
        <c:axId val="356116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6115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4082624"/>
        <c:axId val="104083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4082624"/>
        <c:axId val="104083016"/>
      </c:lineChart>
      <c:dateAx>
        <c:axId val="104082624"/>
        <c:scaling>
          <c:orientation val="minMax"/>
        </c:scaling>
        <c:delete val="1"/>
        <c:axPos val="b"/>
        <c:numFmt formatCode="ge" sourceLinked="1"/>
        <c:majorTickMark val="none"/>
        <c:minorTickMark val="none"/>
        <c:tickLblPos val="none"/>
        <c:crossAx val="104083016"/>
        <c:crosses val="autoZero"/>
        <c:auto val="1"/>
        <c:lblOffset val="100"/>
        <c:baseTimeUnit val="years"/>
      </c:dateAx>
      <c:valAx>
        <c:axId val="104083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082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4084192"/>
        <c:axId val="104084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4084192"/>
        <c:axId val="104084584"/>
      </c:lineChart>
      <c:dateAx>
        <c:axId val="104084192"/>
        <c:scaling>
          <c:orientation val="minMax"/>
        </c:scaling>
        <c:delete val="1"/>
        <c:axPos val="b"/>
        <c:numFmt formatCode="ge" sourceLinked="1"/>
        <c:majorTickMark val="none"/>
        <c:minorTickMark val="none"/>
        <c:tickLblPos val="none"/>
        <c:crossAx val="104084584"/>
        <c:crosses val="autoZero"/>
        <c:auto val="1"/>
        <c:lblOffset val="100"/>
        <c:baseTimeUnit val="years"/>
      </c:dateAx>
      <c:valAx>
        <c:axId val="104084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084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4085760"/>
        <c:axId val="278487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4085760"/>
        <c:axId val="278487368"/>
      </c:lineChart>
      <c:dateAx>
        <c:axId val="104085760"/>
        <c:scaling>
          <c:orientation val="minMax"/>
        </c:scaling>
        <c:delete val="1"/>
        <c:axPos val="b"/>
        <c:numFmt formatCode="ge" sourceLinked="1"/>
        <c:majorTickMark val="none"/>
        <c:minorTickMark val="none"/>
        <c:tickLblPos val="none"/>
        <c:crossAx val="278487368"/>
        <c:crosses val="autoZero"/>
        <c:auto val="1"/>
        <c:lblOffset val="100"/>
        <c:baseTimeUnit val="years"/>
      </c:dateAx>
      <c:valAx>
        <c:axId val="278487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085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453.77</c:v>
                </c:pt>
                <c:pt idx="1">
                  <c:v>44.4</c:v>
                </c:pt>
                <c:pt idx="2">
                  <c:v>36.869999999999997</c:v>
                </c:pt>
                <c:pt idx="3" formatCode="#,##0.00;&quot;△&quot;#,##0.00">
                  <c:v>0</c:v>
                </c:pt>
                <c:pt idx="4" formatCode="#,##0.00;&quot;△&quot;#,##0.00">
                  <c:v>0</c:v>
                </c:pt>
              </c:numCache>
            </c:numRef>
          </c:val>
        </c:ser>
        <c:dLbls>
          <c:showLegendKey val="0"/>
          <c:showVal val="0"/>
          <c:showCatName val="0"/>
          <c:showSerName val="0"/>
          <c:showPercent val="0"/>
          <c:showBubbleSize val="0"/>
        </c:dLbls>
        <c:gapWidth val="150"/>
        <c:axId val="278488544"/>
        <c:axId val="278488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1352.2</c:v>
                </c:pt>
                <c:pt idx="1">
                  <c:v>1365.62</c:v>
                </c:pt>
                <c:pt idx="2">
                  <c:v>1309.43</c:v>
                </c:pt>
                <c:pt idx="3">
                  <c:v>1306.92</c:v>
                </c:pt>
                <c:pt idx="4">
                  <c:v>1203.71</c:v>
                </c:pt>
              </c:numCache>
            </c:numRef>
          </c:val>
          <c:smooth val="0"/>
        </c:ser>
        <c:dLbls>
          <c:showLegendKey val="0"/>
          <c:showVal val="0"/>
          <c:showCatName val="0"/>
          <c:showSerName val="0"/>
          <c:showPercent val="0"/>
          <c:showBubbleSize val="0"/>
        </c:dLbls>
        <c:marker val="1"/>
        <c:smooth val="0"/>
        <c:axId val="278488544"/>
        <c:axId val="278488936"/>
      </c:lineChart>
      <c:dateAx>
        <c:axId val="278488544"/>
        <c:scaling>
          <c:orientation val="minMax"/>
        </c:scaling>
        <c:delete val="1"/>
        <c:axPos val="b"/>
        <c:numFmt formatCode="ge" sourceLinked="1"/>
        <c:majorTickMark val="none"/>
        <c:minorTickMark val="none"/>
        <c:tickLblPos val="none"/>
        <c:crossAx val="278488936"/>
        <c:crosses val="autoZero"/>
        <c:auto val="1"/>
        <c:lblOffset val="100"/>
        <c:baseTimeUnit val="years"/>
      </c:dateAx>
      <c:valAx>
        <c:axId val="278488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8488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99.89</c:v>
                </c:pt>
                <c:pt idx="1">
                  <c:v>99.95</c:v>
                </c:pt>
                <c:pt idx="2">
                  <c:v>100.21</c:v>
                </c:pt>
                <c:pt idx="3">
                  <c:v>80.5</c:v>
                </c:pt>
                <c:pt idx="4">
                  <c:v>87.29</c:v>
                </c:pt>
              </c:numCache>
            </c:numRef>
          </c:val>
        </c:ser>
        <c:dLbls>
          <c:showLegendKey val="0"/>
          <c:showVal val="0"/>
          <c:showCatName val="0"/>
          <c:showSerName val="0"/>
          <c:showPercent val="0"/>
          <c:showBubbleSize val="0"/>
        </c:dLbls>
        <c:gapWidth val="150"/>
        <c:axId val="278490112"/>
        <c:axId val="278490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68.23</c:v>
                </c:pt>
                <c:pt idx="1">
                  <c:v>65.98</c:v>
                </c:pt>
                <c:pt idx="2">
                  <c:v>67.59</c:v>
                </c:pt>
                <c:pt idx="3">
                  <c:v>68.510000000000005</c:v>
                </c:pt>
                <c:pt idx="4">
                  <c:v>69.739999999999995</c:v>
                </c:pt>
              </c:numCache>
            </c:numRef>
          </c:val>
          <c:smooth val="0"/>
        </c:ser>
        <c:dLbls>
          <c:showLegendKey val="0"/>
          <c:showVal val="0"/>
          <c:showCatName val="0"/>
          <c:showSerName val="0"/>
          <c:showPercent val="0"/>
          <c:showBubbleSize val="0"/>
        </c:dLbls>
        <c:marker val="1"/>
        <c:smooth val="0"/>
        <c:axId val="278490112"/>
        <c:axId val="278490504"/>
      </c:lineChart>
      <c:dateAx>
        <c:axId val="278490112"/>
        <c:scaling>
          <c:orientation val="minMax"/>
        </c:scaling>
        <c:delete val="1"/>
        <c:axPos val="b"/>
        <c:numFmt formatCode="ge" sourceLinked="1"/>
        <c:majorTickMark val="none"/>
        <c:minorTickMark val="none"/>
        <c:tickLblPos val="none"/>
        <c:crossAx val="278490504"/>
        <c:crosses val="autoZero"/>
        <c:auto val="1"/>
        <c:lblOffset val="100"/>
        <c:baseTimeUnit val="years"/>
      </c:dateAx>
      <c:valAx>
        <c:axId val="278490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849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159</c:v>
                </c:pt>
                <c:pt idx="1">
                  <c:v>158</c:v>
                </c:pt>
                <c:pt idx="2">
                  <c:v>158</c:v>
                </c:pt>
                <c:pt idx="3">
                  <c:v>196.27</c:v>
                </c:pt>
                <c:pt idx="4">
                  <c:v>186.01</c:v>
                </c:pt>
              </c:numCache>
            </c:numRef>
          </c:val>
        </c:ser>
        <c:dLbls>
          <c:showLegendKey val="0"/>
          <c:showVal val="0"/>
          <c:showCatName val="0"/>
          <c:showSerName val="0"/>
          <c:showPercent val="0"/>
          <c:showBubbleSize val="0"/>
        </c:dLbls>
        <c:gapWidth val="150"/>
        <c:axId val="104123728"/>
        <c:axId val="104124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241.2</c:v>
                </c:pt>
                <c:pt idx="1">
                  <c:v>258.83</c:v>
                </c:pt>
                <c:pt idx="2">
                  <c:v>251.88</c:v>
                </c:pt>
                <c:pt idx="3">
                  <c:v>247.43</c:v>
                </c:pt>
                <c:pt idx="4">
                  <c:v>248.89</c:v>
                </c:pt>
              </c:numCache>
            </c:numRef>
          </c:val>
          <c:smooth val="0"/>
        </c:ser>
        <c:dLbls>
          <c:showLegendKey val="0"/>
          <c:showVal val="0"/>
          <c:showCatName val="0"/>
          <c:showSerName val="0"/>
          <c:showPercent val="0"/>
          <c:showBubbleSize val="0"/>
        </c:dLbls>
        <c:marker val="1"/>
        <c:smooth val="0"/>
        <c:axId val="104123728"/>
        <c:axId val="104124120"/>
      </c:lineChart>
      <c:dateAx>
        <c:axId val="104123728"/>
        <c:scaling>
          <c:orientation val="minMax"/>
        </c:scaling>
        <c:delete val="1"/>
        <c:axPos val="b"/>
        <c:numFmt formatCode="ge" sourceLinked="1"/>
        <c:majorTickMark val="none"/>
        <c:minorTickMark val="none"/>
        <c:tickLblPos val="none"/>
        <c:crossAx val="104124120"/>
        <c:crosses val="autoZero"/>
        <c:auto val="1"/>
        <c:lblOffset val="100"/>
        <c:baseTimeUnit val="years"/>
      </c:dateAx>
      <c:valAx>
        <c:axId val="104124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123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A52"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栃木県　益子町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Cd2</v>
      </c>
      <c r="X8" s="70"/>
      <c r="Y8" s="70"/>
      <c r="Z8" s="70"/>
      <c r="AA8" s="70"/>
      <c r="AB8" s="70"/>
      <c r="AC8" s="70"/>
      <c r="AD8" s="3"/>
      <c r="AE8" s="3"/>
      <c r="AF8" s="3"/>
      <c r="AG8" s="3"/>
      <c r="AH8" s="3"/>
      <c r="AI8" s="3"/>
      <c r="AJ8" s="3"/>
      <c r="AK8" s="3"/>
      <c r="AL8" s="64">
        <f>データ!R6</f>
        <v>24304</v>
      </c>
      <c r="AM8" s="64"/>
      <c r="AN8" s="64"/>
      <c r="AO8" s="64"/>
      <c r="AP8" s="64"/>
      <c r="AQ8" s="64"/>
      <c r="AR8" s="64"/>
      <c r="AS8" s="64"/>
      <c r="AT8" s="63">
        <f>データ!S6</f>
        <v>89.4</v>
      </c>
      <c r="AU8" s="63"/>
      <c r="AV8" s="63"/>
      <c r="AW8" s="63"/>
      <c r="AX8" s="63"/>
      <c r="AY8" s="63"/>
      <c r="AZ8" s="63"/>
      <c r="BA8" s="63"/>
      <c r="BB8" s="63">
        <f>データ!T6</f>
        <v>271.86</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15.79</v>
      </c>
      <c r="Q10" s="63"/>
      <c r="R10" s="63"/>
      <c r="S10" s="63"/>
      <c r="T10" s="63"/>
      <c r="U10" s="63"/>
      <c r="V10" s="63"/>
      <c r="W10" s="63">
        <f>データ!P6</f>
        <v>53.04</v>
      </c>
      <c r="X10" s="63"/>
      <c r="Y10" s="63"/>
      <c r="Z10" s="63"/>
      <c r="AA10" s="63"/>
      <c r="AB10" s="63"/>
      <c r="AC10" s="63"/>
      <c r="AD10" s="64">
        <f>データ!Q6</f>
        <v>2808</v>
      </c>
      <c r="AE10" s="64"/>
      <c r="AF10" s="64"/>
      <c r="AG10" s="64"/>
      <c r="AH10" s="64"/>
      <c r="AI10" s="64"/>
      <c r="AJ10" s="64"/>
      <c r="AK10" s="2"/>
      <c r="AL10" s="64">
        <f>データ!U6</f>
        <v>3821</v>
      </c>
      <c r="AM10" s="64"/>
      <c r="AN10" s="64"/>
      <c r="AO10" s="64"/>
      <c r="AP10" s="64"/>
      <c r="AQ10" s="64"/>
      <c r="AR10" s="64"/>
      <c r="AS10" s="64"/>
      <c r="AT10" s="63">
        <f>データ!V6</f>
        <v>2.19</v>
      </c>
      <c r="AU10" s="63"/>
      <c r="AV10" s="63"/>
      <c r="AW10" s="63"/>
      <c r="AX10" s="63"/>
      <c r="AY10" s="63"/>
      <c r="AZ10" s="63"/>
      <c r="BA10" s="63"/>
      <c r="BB10" s="63">
        <f>データ!W6</f>
        <v>1744.75</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110</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93424</v>
      </c>
      <c r="D6" s="31">
        <f t="shared" si="3"/>
        <v>47</v>
      </c>
      <c r="E6" s="31">
        <f t="shared" si="3"/>
        <v>17</v>
      </c>
      <c r="F6" s="31">
        <f t="shared" si="3"/>
        <v>1</v>
      </c>
      <c r="G6" s="31">
        <f t="shared" si="3"/>
        <v>0</v>
      </c>
      <c r="H6" s="31" t="str">
        <f t="shared" si="3"/>
        <v>栃木県　益子町</v>
      </c>
      <c r="I6" s="31" t="str">
        <f t="shared" si="3"/>
        <v>法非適用</v>
      </c>
      <c r="J6" s="31" t="str">
        <f t="shared" si="3"/>
        <v>下水道事業</v>
      </c>
      <c r="K6" s="31" t="str">
        <f t="shared" si="3"/>
        <v>公共下水道</v>
      </c>
      <c r="L6" s="31" t="str">
        <f t="shared" si="3"/>
        <v>Cd2</v>
      </c>
      <c r="M6" s="32" t="str">
        <f t="shared" si="3"/>
        <v>-</v>
      </c>
      <c r="N6" s="32" t="str">
        <f t="shared" si="3"/>
        <v>該当数値なし</v>
      </c>
      <c r="O6" s="32">
        <f t="shared" si="3"/>
        <v>15.79</v>
      </c>
      <c r="P6" s="32">
        <f t="shared" si="3"/>
        <v>53.04</v>
      </c>
      <c r="Q6" s="32">
        <f t="shared" si="3"/>
        <v>2808</v>
      </c>
      <c r="R6" s="32">
        <f t="shared" si="3"/>
        <v>24304</v>
      </c>
      <c r="S6" s="32">
        <f t="shared" si="3"/>
        <v>89.4</v>
      </c>
      <c r="T6" s="32">
        <f t="shared" si="3"/>
        <v>271.86</v>
      </c>
      <c r="U6" s="32">
        <f t="shared" si="3"/>
        <v>3821</v>
      </c>
      <c r="V6" s="32">
        <f t="shared" si="3"/>
        <v>2.19</v>
      </c>
      <c r="W6" s="32">
        <f t="shared" si="3"/>
        <v>1744.75</v>
      </c>
      <c r="X6" s="33">
        <f>IF(X7="",NA(),X7)</f>
        <v>96.49</v>
      </c>
      <c r="Y6" s="33">
        <f t="shared" ref="Y6:AG6" si="4">IF(Y7="",NA(),Y7)</f>
        <v>94.89</v>
      </c>
      <c r="Z6" s="33">
        <f t="shared" si="4"/>
        <v>95.75</v>
      </c>
      <c r="AA6" s="33">
        <f t="shared" si="4"/>
        <v>90.99</v>
      </c>
      <c r="AB6" s="33">
        <f t="shared" si="4"/>
        <v>95.88</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453.77</v>
      </c>
      <c r="BF6" s="33">
        <f t="shared" ref="BF6:BN6" si="7">IF(BF7="",NA(),BF7)</f>
        <v>44.4</v>
      </c>
      <c r="BG6" s="33">
        <f t="shared" si="7"/>
        <v>36.869999999999997</v>
      </c>
      <c r="BH6" s="32">
        <f t="shared" si="7"/>
        <v>0</v>
      </c>
      <c r="BI6" s="32">
        <f t="shared" si="7"/>
        <v>0</v>
      </c>
      <c r="BJ6" s="33">
        <f t="shared" si="7"/>
        <v>1352.2</v>
      </c>
      <c r="BK6" s="33">
        <f t="shared" si="7"/>
        <v>1365.62</v>
      </c>
      <c r="BL6" s="33">
        <f t="shared" si="7"/>
        <v>1309.43</v>
      </c>
      <c r="BM6" s="33">
        <f t="shared" si="7"/>
        <v>1306.92</v>
      </c>
      <c r="BN6" s="33">
        <f t="shared" si="7"/>
        <v>1203.71</v>
      </c>
      <c r="BO6" s="32" t="str">
        <f>IF(BO7="","",IF(BO7="-","【-】","【"&amp;SUBSTITUTE(TEXT(BO7,"#,##0.00"),"-","△")&amp;"】"))</f>
        <v>【776.35】</v>
      </c>
      <c r="BP6" s="33">
        <f>IF(BP7="",NA(),BP7)</f>
        <v>99.89</v>
      </c>
      <c r="BQ6" s="33">
        <f t="shared" ref="BQ6:BY6" si="8">IF(BQ7="",NA(),BQ7)</f>
        <v>99.95</v>
      </c>
      <c r="BR6" s="33">
        <f t="shared" si="8"/>
        <v>100.21</v>
      </c>
      <c r="BS6" s="33">
        <f t="shared" si="8"/>
        <v>80.5</v>
      </c>
      <c r="BT6" s="33">
        <f t="shared" si="8"/>
        <v>87.29</v>
      </c>
      <c r="BU6" s="33">
        <f t="shared" si="8"/>
        <v>68.23</v>
      </c>
      <c r="BV6" s="33">
        <f t="shared" si="8"/>
        <v>65.98</v>
      </c>
      <c r="BW6" s="33">
        <f t="shared" si="8"/>
        <v>67.59</v>
      </c>
      <c r="BX6" s="33">
        <f t="shared" si="8"/>
        <v>68.510000000000005</v>
      </c>
      <c r="BY6" s="33">
        <f t="shared" si="8"/>
        <v>69.739999999999995</v>
      </c>
      <c r="BZ6" s="32" t="str">
        <f>IF(BZ7="","",IF(BZ7="-","【-】","【"&amp;SUBSTITUTE(TEXT(BZ7,"#,##0.00"),"-","△")&amp;"】"))</f>
        <v>【96.57】</v>
      </c>
      <c r="CA6" s="33">
        <f>IF(CA7="",NA(),CA7)</f>
        <v>159</v>
      </c>
      <c r="CB6" s="33">
        <f t="shared" ref="CB6:CJ6" si="9">IF(CB7="",NA(),CB7)</f>
        <v>158</v>
      </c>
      <c r="CC6" s="33">
        <f t="shared" si="9"/>
        <v>158</v>
      </c>
      <c r="CD6" s="33">
        <f t="shared" si="9"/>
        <v>196.27</v>
      </c>
      <c r="CE6" s="33">
        <f t="shared" si="9"/>
        <v>186.01</v>
      </c>
      <c r="CF6" s="33">
        <f t="shared" si="9"/>
        <v>241.2</v>
      </c>
      <c r="CG6" s="33">
        <f t="shared" si="9"/>
        <v>258.83</v>
      </c>
      <c r="CH6" s="33">
        <f t="shared" si="9"/>
        <v>251.88</v>
      </c>
      <c r="CI6" s="33">
        <f t="shared" si="9"/>
        <v>247.43</v>
      </c>
      <c r="CJ6" s="33">
        <f t="shared" si="9"/>
        <v>248.89</v>
      </c>
      <c r="CK6" s="32" t="str">
        <f>IF(CK7="","",IF(CK7="-","【-】","【"&amp;SUBSTITUTE(TEXT(CK7,"#,##0.00"),"-","△")&amp;"】"))</f>
        <v>【142.28】</v>
      </c>
      <c r="CL6" s="33">
        <f>IF(CL7="",NA(),CL7)</f>
        <v>57.36</v>
      </c>
      <c r="CM6" s="33">
        <f t="shared" ref="CM6:CU6" si="10">IF(CM7="",NA(),CM7)</f>
        <v>67.52</v>
      </c>
      <c r="CN6" s="33">
        <f t="shared" si="10"/>
        <v>59.16</v>
      </c>
      <c r="CO6" s="33">
        <f t="shared" si="10"/>
        <v>61.96</v>
      </c>
      <c r="CP6" s="33">
        <f t="shared" si="10"/>
        <v>62.8</v>
      </c>
      <c r="CQ6" s="33">
        <f t="shared" si="10"/>
        <v>49.64</v>
      </c>
      <c r="CR6" s="33">
        <f t="shared" si="10"/>
        <v>50.74</v>
      </c>
      <c r="CS6" s="33">
        <f t="shared" si="10"/>
        <v>49.29</v>
      </c>
      <c r="CT6" s="33">
        <f t="shared" si="10"/>
        <v>50.32</v>
      </c>
      <c r="CU6" s="33">
        <f t="shared" si="10"/>
        <v>49.89</v>
      </c>
      <c r="CV6" s="32" t="str">
        <f>IF(CV7="","",IF(CV7="-","【-】","【"&amp;SUBSTITUTE(TEXT(CV7,"#,##0.00"),"-","△")&amp;"】"))</f>
        <v>【60.35】</v>
      </c>
      <c r="CW6" s="33">
        <f>IF(CW7="",NA(),CW7)</f>
        <v>75.8</v>
      </c>
      <c r="CX6" s="33">
        <f t="shared" ref="CX6:DF6" si="11">IF(CX7="",NA(),CX7)</f>
        <v>77.41</v>
      </c>
      <c r="CY6" s="33">
        <f t="shared" si="11"/>
        <v>77.28</v>
      </c>
      <c r="CZ6" s="33">
        <f t="shared" si="11"/>
        <v>77.41</v>
      </c>
      <c r="DA6" s="33">
        <f t="shared" si="11"/>
        <v>74.06</v>
      </c>
      <c r="DB6" s="33">
        <f t="shared" si="11"/>
        <v>85.43</v>
      </c>
      <c r="DC6" s="33">
        <f t="shared" si="11"/>
        <v>85.1</v>
      </c>
      <c r="DD6" s="33">
        <f t="shared" si="11"/>
        <v>84.31</v>
      </c>
      <c r="DE6" s="33">
        <f t="shared" si="11"/>
        <v>84.57</v>
      </c>
      <c r="DF6" s="33">
        <f t="shared" si="11"/>
        <v>84.73</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3">
        <f t="shared" ref="EE6:EM6" si="14">IF(EE7="",NA(),EE7)</f>
        <v>5.47</v>
      </c>
      <c r="EF6" s="32">
        <f t="shared" si="14"/>
        <v>0</v>
      </c>
      <c r="EG6" s="32">
        <f t="shared" si="14"/>
        <v>0</v>
      </c>
      <c r="EH6" s="32">
        <f t="shared" si="14"/>
        <v>0</v>
      </c>
      <c r="EI6" s="33">
        <f t="shared" si="14"/>
        <v>0.01</v>
      </c>
      <c r="EJ6" s="33">
        <f t="shared" si="14"/>
        <v>0.09</v>
      </c>
      <c r="EK6" s="33">
        <f t="shared" si="14"/>
        <v>7.0000000000000007E-2</v>
      </c>
      <c r="EL6" s="33">
        <f t="shared" si="14"/>
        <v>0.14000000000000001</v>
      </c>
      <c r="EM6" s="33">
        <f t="shared" si="14"/>
        <v>0.03</v>
      </c>
      <c r="EN6" s="32" t="str">
        <f>IF(EN7="","",IF(EN7="-","【-】","【"&amp;SUBSTITUTE(TEXT(EN7,"#,##0.00"),"-","△")&amp;"】"))</f>
        <v>【0.17】</v>
      </c>
    </row>
    <row r="7" spans="1:144" s="34" customFormat="1">
      <c r="A7" s="26"/>
      <c r="B7" s="35">
        <v>2014</v>
      </c>
      <c r="C7" s="35">
        <v>93424</v>
      </c>
      <c r="D7" s="35">
        <v>47</v>
      </c>
      <c r="E7" s="35">
        <v>17</v>
      </c>
      <c r="F7" s="35">
        <v>1</v>
      </c>
      <c r="G7" s="35">
        <v>0</v>
      </c>
      <c r="H7" s="35" t="s">
        <v>96</v>
      </c>
      <c r="I7" s="35" t="s">
        <v>97</v>
      </c>
      <c r="J7" s="35" t="s">
        <v>98</v>
      </c>
      <c r="K7" s="35" t="s">
        <v>99</v>
      </c>
      <c r="L7" s="35" t="s">
        <v>100</v>
      </c>
      <c r="M7" s="36" t="s">
        <v>101</v>
      </c>
      <c r="N7" s="36" t="s">
        <v>102</v>
      </c>
      <c r="O7" s="36">
        <v>15.79</v>
      </c>
      <c r="P7" s="36">
        <v>53.04</v>
      </c>
      <c r="Q7" s="36">
        <v>2808</v>
      </c>
      <c r="R7" s="36">
        <v>24304</v>
      </c>
      <c r="S7" s="36">
        <v>89.4</v>
      </c>
      <c r="T7" s="36">
        <v>271.86</v>
      </c>
      <c r="U7" s="36">
        <v>3821</v>
      </c>
      <c r="V7" s="36">
        <v>2.19</v>
      </c>
      <c r="W7" s="36">
        <v>1744.75</v>
      </c>
      <c r="X7" s="36">
        <v>96.49</v>
      </c>
      <c r="Y7" s="36">
        <v>94.89</v>
      </c>
      <c r="Z7" s="36">
        <v>95.75</v>
      </c>
      <c r="AA7" s="36">
        <v>90.99</v>
      </c>
      <c r="AB7" s="36">
        <v>95.88</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453.77</v>
      </c>
      <c r="BF7" s="36">
        <v>44.4</v>
      </c>
      <c r="BG7" s="36">
        <v>36.869999999999997</v>
      </c>
      <c r="BH7" s="36">
        <v>0</v>
      </c>
      <c r="BI7" s="36">
        <v>0</v>
      </c>
      <c r="BJ7" s="36">
        <v>1352.2</v>
      </c>
      <c r="BK7" s="36">
        <v>1365.62</v>
      </c>
      <c r="BL7" s="36">
        <v>1309.43</v>
      </c>
      <c r="BM7" s="36">
        <v>1306.92</v>
      </c>
      <c r="BN7" s="36">
        <v>1203.71</v>
      </c>
      <c r="BO7" s="36">
        <v>776.35</v>
      </c>
      <c r="BP7" s="36">
        <v>99.89</v>
      </c>
      <c r="BQ7" s="36">
        <v>99.95</v>
      </c>
      <c r="BR7" s="36">
        <v>100.21</v>
      </c>
      <c r="BS7" s="36">
        <v>80.5</v>
      </c>
      <c r="BT7" s="36">
        <v>87.29</v>
      </c>
      <c r="BU7" s="36">
        <v>68.23</v>
      </c>
      <c r="BV7" s="36">
        <v>65.98</v>
      </c>
      <c r="BW7" s="36">
        <v>67.59</v>
      </c>
      <c r="BX7" s="36">
        <v>68.510000000000005</v>
      </c>
      <c r="BY7" s="36">
        <v>69.739999999999995</v>
      </c>
      <c r="BZ7" s="36">
        <v>96.57</v>
      </c>
      <c r="CA7" s="36">
        <v>159</v>
      </c>
      <c r="CB7" s="36">
        <v>158</v>
      </c>
      <c r="CC7" s="36">
        <v>158</v>
      </c>
      <c r="CD7" s="36">
        <v>196.27</v>
      </c>
      <c r="CE7" s="36">
        <v>186.01</v>
      </c>
      <c r="CF7" s="36">
        <v>241.2</v>
      </c>
      <c r="CG7" s="36">
        <v>258.83</v>
      </c>
      <c r="CH7" s="36">
        <v>251.88</v>
      </c>
      <c r="CI7" s="36">
        <v>247.43</v>
      </c>
      <c r="CJ7" s="36">
        <v>248.89</v>
      </c>
      <c r="CK7" s="36">
        <v>142.28</v>
      </c>
      <c r="CL7" s="36">
        <v>57.36</v>
      </c>
      <c r="CM7" s="36">
        <v>67.52</v>
      </c>
      <c r="CN7" s="36">
        <v>59.16</v>
      </c>
      <c r="CO7" s="36">
        <v>61.96</v>
      </c>
      <c r="CP7" s="36">
        <v>62.8</v>
      </c>
      <c r="CQ7" s="36">
        <v>49.64</v>
      </c>
      <c r="CR7" s="36">
        <v>50.74</v>
      </c>
      <c r="CS7" s="36">
        <v>49.29</v>
      </c>
      <c r="CT7" s="36">
        <v>50.32</v>
      </c>
      <c r="CU7" s="36">
        <v>49.89</v>
      </c>
      <c r="CV7" s="36">
        <v>60.35</v>
      </c>
      <c r="CW7" s="36">
        <v>75.8</v>
      </c>
      <c r="CX7" s="36">
        <v>77.41</v>
      </c>
      <c r="CY7" s="36">
        <v>77.28</v>
      </c>
      <c r="CZ7" s="36">
        <v>77.41</v>
      </c>
      <c r="DA7" s="36">
        <v>74.06</v>
      </c>
      <c r="DB7" s="36">
        <v>85.43</v>
      </c>
      <c r="DC7" s="36">
        <v>85.1</v>
      </c>
      <c r="DD7" s="36">
        <v>84.31</v>
      </c>
      <c r="DE7" s="36">
        <v>84.57</v>
      </c>
      <c r="DF7" s="36">
        <v>84.73</v>
      </c>
      <c r="DG7" s="36">
        <v>94.57</v>
      </c>
      <c r="DH7" s="36"/>
      <c r="DI7" s="36"/>
      <c r="DJ7" s="36"/>
      <c r="DK7" s="36"/>
      <c r="DL7" s="36"/>
      <c r="DM7" s="36"/>
      <c r="DN7" s="36"/>
      <c r="DO7" s="36"/>
      <c r="DP7" s="36"/>
      <c r="DQ7" s="36"/>
      <c r="DR7" s="36"/>
      <c r="DS7" s="36"/>
      <c r="DT7" s="36"/>
      <c r="DU7" s="36"/>
      <c r="DV7" s="36"/>
      <c r="DW7" s="36"/>
      <c r="DX7" s="36"/>
      <c r="DY7" s="36"/>
      <c r="DZ7" s="36"/>
      <c r="EA7" s="36"/>
      <c r="EB7" s="36"/>
      <c r="EC7" s="36"/>
      <c r="ED7" s="36">
        <v>0</v>
      </c>
      <c r="EE7" s="36">
        <v>5.47</v>
      </c>
      <c r="EF7" s="36">
        <v>0</v>
      </c>
      <c r="EG7" s="36">
        <v>0</v>
      </c>
      <c r="EH7" s="36">
        <v>0</v>
      </c>
      <c r="EI7" s="36">
        <v>0.01</v>
      </c>
      <c r="EJ7" s="36">
        <v>0.09</v>
      </c>
      <c r="EK7" s="36">
        <v>7.0000000000000007E-2</v>
      </c>
      <c r="EL7" s="36">
        <v>0.14000000000000001</v>
      </c>
      <c r="EM7" s="36">
        <v>0.03</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2016-02-03T08:49:01Z</dcterms:created>
  <dcterms:modified xsi:type="dcterms:W3CDTF">2016-02-17T04:32:57Z</dcterms:modified>
  <cp:category/>
</cp:coreProperties>
</file>