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4下水（公共）\"/>
    </mc:Choice>
  </mc:AlternateContent>
  <workbookProtection workbookAlgorithmName="SHA-512" workbookHashValue="IFlJCrbkGGh4XoQCHcTBRI3S86qvtTSieB9fsNPcDrK3PpmLGQn5feNni/BuIJPkX0bPV/PJTM68oT5Mnzq/KA==" workbookSaltValue="6w3Hyj3P2NtnpTix0bSzP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H6" i="5" l="1"/>
  <c r="EO6" i="5" l="1"/>
  <c r="EN6" i="5"/>
  <c r="EM6" i="5"/>
  <c r="EL6" i="5"/>
  <c r="EK6" i="5"/>
  <c r="EJ6" i="5"/>
  <c r="EI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<sst xmlns="http://schemas.openxmlformats.org/spreadsheetml/2006/main" count="240" uniqueCount="125">
  <si>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</si>
  <si>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</si>
  <si>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</si>
  <si>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</si>
  <si>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</si>
  <si>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</si>
  <si>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</si>
  <si>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</si>
  <si>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</si>
  <si>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</si>
  <si>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</si>
  <si>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</si>
  <si>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</si>
  <si>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</si>
  <si>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</si>
  <si>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</si>
  <si>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</si>
  <si>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</si>
  <si>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</si>
  <si>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</si>
  <si>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</si>
  <si>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</si>
  <si>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</si>
  <si>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</si>
  <si>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</si>
  <si>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</si>
  <si>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</si>
  <si>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</si>
  <si>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</si>
  <si>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</si>
  <si>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</si>
  <si>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</si>
  <si>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</si>
  <si>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</si>
  <si>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</si>
  <si>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</si>
  <si>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</si>
  <si>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</si>
  <si>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</si>
  <si>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</si>
  <si>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</si>
  <si>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</si>
  <si>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</si>
  <si>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</si>
  <si>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</si>
  <si>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</si>
  <si>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</si>
  <si>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</si>
  <si>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</si>
  <si>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</si>
  <si>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</si>
  <si>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</si>
  <si>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</si>
  <si>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</si>
  <si>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</si>
  <si>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</si>
  <si>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</si>
  <si>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</si>
  <si>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</si>
  <si>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</si>
  <si>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</si>
  <si>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</si>
  <si>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</si>
  <si>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</si>
  <si>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</si>
  <si>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</si>
  <si>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</si>
  <si>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</si>
  <si>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</si>
  <si>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</si>
  <si>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</si>
  <si>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</si>
  <si>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</si>
  <si>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</si>
  <si>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</si>
  <si>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</si>
  <si>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</si>
  <si>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</si>
  <si>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</si>
  <si>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</si>
  <si>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</si>
  <si>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</si>
  <si>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</si>
  <si>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</si>
  <si>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</si>
  <si>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</si>
  <si>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</si>
  <si>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</si>
  <si>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</si>
  <si>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</si>
  <si>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</si>
  <si>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</si>
  <si>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</si>
  <si>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</si>
  <si>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</si>
  <si>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</si>
  <si>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</si>
  <si>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</si>
  <si>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</si>
  <si>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</si>
  <si>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</si>
  <si>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</si>
  <si>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</si>
  <si>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</si>
  <si>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</si>
  <si>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</si>
  <si>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</si>
  <si>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</si>
  <si>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</si>
  <si>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益子町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</si>
  <si>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</si>
  <si>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</si>
  <si>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</si>
  <si>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</si>
  <si>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</si>
  <si>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</si>
  <si>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</si>
  <si>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</si>
  <si>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</si>
  <si>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</si>
  <si>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</si>
  <si>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</si>
  <si>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効率性の項目によっては、類似団体の平均値よりも数値が上回るなど評価できる面もあるが、収益的収支比率などは単年度で赤字が続き、又、水洗化率も平均値を下回っている。今後も経費削減や収入増など経営改善の努力は継続していく必要がある。</t>
    <rPh sb="24" eb="27">
      <t>ヘイキンチ</t>
    </rPh>
    <rPh sb="30" eb="32">
      <t>スウチ</t>
    </rPh>
    <rPh sb="33" eb="35">
      <t>ウワマワ</t>
    </rPh>
    <rPh sb="38" eb="40">
      <t>ヒョウカ</t>
    </rPh>
    <rPh sb="43" eb="44">
      <t>メン</t>
    </rPh>
    <rPh sb="49" eb="52">
      <t>シュウエキテキ</t>
    </rPh>
    <rPh sb="52" eb="54">
      <t>シュウシ</t>
    </rPh>
    <rPh sb="54" eb="56">
      <t>ヒリツ</t>
    </rPh>
    <rPh sb="59" eb="62">
      <t>タンネンド</t>
    </rPh>
    <rPh sb="63" eb="65">
      <t>アカジ</t>
    </rPh>
    <rPh sb="66" eb="67">
      <t>ツヅ</t>
    </rPh>
    <rPh sb="69" eb="70">
      <t>マタ</t>
    </rPh>
    <rPh sb="71" eb="74">
      <t>スイセンカ</t>
    </rPh>
    <rPh sb="74" eb="75">
      <t>リツ</t>
    </rPh>
    <rPh sb="76" eb="79">
      <t>ヘイキンチ</t>
    </rPh>
    <rPh sb="80" eb="82">
      <t>シタマワ</t>
    </rPh>
    <rPh sb="87" eb="89">
      <t>コンゴ</t>
    </rPh>
    <rPh sb="90" eb="92">
      <t>ケイヒ</t>
    </rPh>
    <rPh sb="92" eb="94">
      <t>サクゲン</t>
    </rPh>
    <rPh sb="95" eb="98">
      <t>シュウニュウゾウ</t>
    </rPh>
    <rPh sb="114" eb="116">
      <t>ヒツヨウ</t>
    </rPh>
    <phoneticPr fontId="4"/>
  </si>
  <si>
    <t>今後、施設や管渠等の老朽化が進行していくことが想定されるため、ストックマネジメント計画をH30に策定し、計画的に処理場施設や機器、管路施設の点検調査を実施し、維持管理や更新に努めていく。</t>
    <rPh sb="56" eb="59">
      <t>ショリジョウ</t>
    </rPh>
    <rPh sb="65" eb="67">
      <t>カンロ</t>
    </rPh>
    <rPh sb="67" eb="69">
      <t>シセツ</t>
    </rPh>
    <phoneticPr fontId="4"/>
  </si>
  <si>
    <t>①収益的収支比率
　100％を割り込んでいて単年度収支で赤字であり、一般会計からの繰入金に依存した経営となっている。引き続き経費削減、水洗化率を向上し、使用料の収入増を図っていく必要がある。
④企業債残高対事業規模比率
　H25から0%である。しかし、今後も整備面積の拡大や処理場施設の増設など投資事業を実施しするため、地方債の借入は増える見込みである。
⑤経費回収率
　100％を超えており、汚水処理に係る費用を賄えている状況であるが、より健全な経営のため更なる経費削減や財源確保を図る。
⑥汚水処理原価
　類似団体と比較すると低いものとなっている。しかし、今後処理場施設の増設や老朽化対策などの経費が見込まれることから、不明水対策を講じつつ、さらには接続率の向上により有収水量を増加させる取り組みなど経営改善の努力は継続していく。
⑦施設利用率
　H28以前の状況と比較するとH29年度は突出している。管路の不明水が原因と考えられるため、今後不明水対策を講じる。
⑧水洗化率
　類似団体と比較すると低い状況である。今後も安定した維持管理等をするための貴重な財源確保のために、今後も水洗化の促進を図る。</t>
    <rPh sb="1" eb="4">
      <t>シュウエキテキ</t>
    </rPh>
    <rPh sb="4" eb="6">
      <t>シュウシ</t>
    </rPh>
    <rPh sb="6" eb="8">
      <t>ヒリツ</t>
    </rPh>
    <rPh sb="15" eb="16">
      <t>ワ</t>
    </rPh>
    <rPh sb="17" eb="18">
      <t>コ</t>
    </rPh>
    <rPh sb="22" eb="25">
      <t>タンネンド</t>
    </rPh>
    <rPh sb="25" eb="27">
      <t>シュウシ</t>
    </rPh>
    <rPh sb="28" eb="30">
      <t>アカジ</t>
    </rPh>
    <rPh sb="34" eb="36">
      <t>イッパン</t>
    </rPh>
    <rPh sb="36" eb="38">
      <t>カイケイ</t>
    </rPh>
    <rPh sb="41" eb="43">
      <t>クリイレ</t>
    </rPh>
    <rPh sb="43" eb="44">
      <t>キン</t>
    </rPh>
    <rPh sb="45" eb="47">
      <t>イゾン</t>
    </rPh>
    <rPh sb="49" eb="51">
      <t>ケイエイ</t>
    </rPh>
    <rPh sb="58" eb="59">
      <t>ヒ</t>
    </rPh>
    <rPh sb="60" eb="61">
      <t>ツヅ</t>
    </rPh>
    <rPh sb="62" eb="64">
      <t>ケイヒ</t>
    </rPh>
    <rPh sb="64" eb="66">
      <t>サクゲン</t>
    </rPh>
    <rPh sb="67" eb="70">
      <t>スイセンカ</t>
    </rPh>
    <rPh sb="70" eb="71">
      <t>リツ</t>
    </rPh>
    <rPh sb="72" eb="74">
      <t>コウジョウ</t>
    </rPh>
    <rPh sb="76" eb="79">
      <t>シヨウリョウ</t>
    </rPh>
    <rPh sb="80" eb="82">
      <t>シュウニュウ</t>
    </rPh>
    <rPh sb="82" eb="83">
      <t>ゾウ</t>
    </rPh>
    <rPh sb="84" eb="85">
      <t>ハカ</t>
    </rPh>
    <rPh sb="89" eb="91">
      <t>ヒツヨウ</t>
    </rPh>
    <rPh sb="97" eb="99">
      <t>キギョウ</t>
    </rPh>
    <rPh sb="99" eb="100">
      <t>サイ</t>
    </rPh>
    <rPh sb="100" eb="102">
      <t>ザンダカ</t>
    </rPh>
    <rPh sb="102" eb="103">
      <t>タイ</t>
    </rPh>
    <rPh sb="103" eb="105">
      <t>ジギョウ</t>
    </rPh>
    <rPh sb="105" eb="107">
      <t>キボ</t>
    </rPh>
    <rPh sb="107" eb="109">
      <t>ヒリツ</t>
    </rPh>
    <rPh sb="126" eb="128">
      <t>コンゴ</t>
    </rPh>
    <rPh sb="129" eb="131">
      <t>セイビ</t>
    </rPh>
    <rPh sb="131" eb="133">
      <t>メンセキ</t>
    </rPh>
    <rPh sb="134" eb="136">
      <t>カクダイ</t>
    </rPh>
    <rPh sb="137" eb="139">
      <t>ショリ</t>
    </rPh>
    <rPh sb="147" eb="149">
      <t>トウシ</t>
    </rPh>
    <rPh sb="149" eb="151">
      <t>ジギョウ</t>
    </rPh>
    <rPh sb="152" eb="154">
      <t>ジッシ</t>
    </rPh>
    <rPh sb="160" eb="163">
      <t>チホウサイ</t>
    </rPh>
    <rPh sb="164" eb="166">
      <t>カリイレ</t>
    </rPh>
    <rPh sb="167" eb="168">
      <t>フ</t>
    </rPh>
    <rPh sb="170" eb="172">
      <t>ミコ</t>
    </rPh>
    <rPh sb="179" eb="181">
      <t>ケイヒ</t>
    </rPh>
    <rPh sb="181" eb="183">
      <t>カイシュウ</t>
    </rPh>
    <rPh sb="183" eb="184">
      <t>リツ</t>
    </rPh>
    <rPh sb="191" eb="192">
      <t>コ</t>
    </rPh>
    <rPh sb="197" eb="199">
      <t>オスイ</t>
    </rPh>
    <rPh sb="199" eb="201">
      <t>ショリ</t>
    </rPh>
    <rPh sb="202" eb="203">
      <t>カカ</t>
    </rPh>
    <rPh sb="204" eb="206">
      <t>ヒヨウ</t>
    </rPh>
    <rPh sb="207" eb="208">
      <t>マカナ</t>
    </rPh>
    <rPh sb="212" eb="214">
      <t>ジョウキョウ</t>
    </rPh>
    <rPh sb="221" eb="223">
      <t>ケンゼン</t>
    </rPh>
    <rPh sb="224" eb="226">
      <t>ケイエイ</t>
    </rPh>
    <rPh sb="229" eb="230">
      <t>サラ</t>
    </rPh>
    <rPh sb="232" eb="234">
      <t>ケイヒ</t>
    </rPh>
    <rPh sb="234" eb="236">
      <t>サクゲン</t>
    </rPh>
    <rPh sb="237" eb="239">
      <t>ザイゲン</t>
    </rPh>
    <rPh sb="239" eb="241">
      <t>カクホ</t>
    </rPh>
    <rPh sb="242" eb="243">
      <t>ハカ</t>
    </rPh>
    <rPh sb="247" eb="249">
      <t>オスイ</t>
    </rPh>
    <rPh sb="249" eb="251">
      <t>ショリ</t>
    </rPh>
    <rPh sb="251" eb="253">
      <t>ゲンカ</t>
    </rPh>
    <rPh sb="255" eb="257">
      <t>ルイジ</t>
    </rPh>
    <rPh sb="257" eb="259">
      <t>ダンタイ</t>
    </rPh>
    <rPh sb="260" eb="262">
      <t>ヒカク</t>
    </rPh>
    <rPh sb="265" eb="266">
      <t>ヒク</t>
    </rPh>
    <rPh sb="280" eb="282">
      <t>コンゴ</t>
    </rPh>
    <rPh sb="282" eb="285">
      <t>ショリジョウ</t>
    </rPh>
    <rPh sb="285" eb="287">
      <t>シセツ</t>
    </rPh>
    <rPh sb="288" eb="290">
      <t>ゾウセツ</t>
    </rPh>
    <rPh sb="291" eb="294">
      <t>ロウキュウカ</t>
    </rPh>
    <rPh sb="294" eb="296">
      <t>タイサク</t>
    </rPh>
    <rPh sb="299" eb="301">
      <t>ケイヒ</t>
    </rPh>
    <rPh sb="302" eb="304">
      <t>ミコ</t>
    </rPh>
    <rPh sb="312" eb="314">
      <t>フメイ</t>
    </rPh>
    <rPh sb="314" eb="315">
      <t>スイ</t>
    </rPh>
    <rPh sb="315" eb="317">
      <t>タイサク</t>
    </rPh>
    <rPh sb="318" eb="319">
      <t>コウ</t>
    </rPh>
    <rPh sb="327" eb="329">
      <t>セツゾク</t>
    </rPh>
    <rPh sb="329" eb="330">
      <t>リツ</t>
    </rPh>
    <rPh sb="331" eb="333">
      <t>コウジョウ</t>
    </rPh>
    <rPh sb="336" eb="338">
      <t>ユウシュウ</t>
    </rPh>
    <rPh sb="338" eb="340">
      <t>スイリョウ</t>
    </rPh>
    <rPh sb="341" eb="343">
      <t>ゾウカ</t>
    </rPh>
    <rPh sb="346" eb="347">
      <t>ト</t>
    </rPh>
    <rPh sb="348" eb="349">
      <t>ク</t>
    </rPh>
    <rPh sb="352" eb="354">
      <t>ケイエイ</t>
    </rPh>
    <rPh sb="354" eb="356">
      <t>カイゼン</t>
    </rPh>
    <rPh sb="357" eb="359">
      <t>ドリョク</t>
    </rPh>
    <rPh sb="360" eb="362">
      <t>ケイゾク</t>
    </rPh>
    <rPh sb="369" eb="371">
      <t>シセツ</t>
    </rPh>
    <rPh sb="371" eb="374">
      <t>リヨウリツ</t>
    </rPh>
    <rPh sb="379" eb="381">
      <t>イゼン</t>
    </rPh>
    <rPh sb="382" eb="384">
      <t>ジョウキョウ</t>
    </rPh>
    <rPh sb="385" eb="387">
      <t>ヒカク</t>
    </rPh>
    <rPh sb="396" eb="398">
      <t>トッシュツ</t>
    </rPh>
    <rPh sb="403" eb="405">
      <t>カンロ</t>
    </rPh>
    <rPh sb="406" eb="408">
      <t>フメイ</t>
    </rPh>
    <rPh sb="408" eb="409">
      <t>スイ</t>
    </rPh>
    <rPh sb="410" eb="412">
      <t>ゲンイン</t>
    </rPh>
    <rPh sb="413" eb="414">
      <t>カンガ</t>
    </rPh>
    <rPh sb="421" eb="423">
      <t>コンゴ</t>
    </rPh>
    <rPh sb="423" eb="425">
      <t>フメイ</t>
    </rPh>
    <rPh sb="425" eb="426">
      <t>スイ</t>
    </rPh>
    <rPh sb="426" eb="428">
      <t>タイサク</t>
    </rPh>
    <rPh sb="435" eb="438">
      <t>スイセンカ</t>
    </rPh>
    <rPh sb="438" eb="439">
      <t>リツ</t>
    </rPh>
    <rPh sb="441" eb="443">
      <t>ルイジ</t>
    </rPh>
    <rPh sb="443" eb="445">
      <t>ダンタイ</t>
    </rPh>
    <rPh sb="446" eb="448">
      <t>ヒカク</t>
    </rPh>
    <rPh sb="451" eb="452">
      <t>ヒク</t>
    </rPh>
    <rPh sb="453" eb="455">
      <t>ジョウキョウ</t>
    </rPh>
    <rPh sb="459" eb="461">
      <t>コンゴ</t>
    </rPh>
    <rPh sb="462" eb="464">
      <t>アンテイ</t>
    </rPh>
    <rPh sb="466" eb="468">
      <t>イジ</t>
    </rPh>
    <rPh sb="468" eb="470">
      <t>カンリ</t>
    </rPh>
    <rPh sb="470" eb="471">
      <t>トウ</t>
    </rPh>
    <rPh sb="477" eb="479">
      <t>キチョウ</t>
    </rPh>
    <rPh sb="480" eb="482">
      <t>ザイゲン</t>
    </rPh>
    <rPh sb="482" eb="484">
      <t>カクホ</t>
    </rPh>
    <rPh sb="489" eb="491">
      <t>コンゴ</t>
    </rPh>
    <rPh sb="492" eb="495">
      <t>スイセンカ</t>
    </rPh>
    <rPh sb="496" eb="498">
      <t>ソクシン</t>
    </rPh>
    <rPh sb="499" eb="50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</si>
</sst>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677-431F-88A1-7A6D01AC2083}"/>
            </c:ext>
          </c:extLst>
        </c:ser>
        <c:dLbls>
          <c:showLegendKey val="0"/>
          <c:showVal val="0"/>
          <c:showCatName val="0"/>
          <c:showSerName val="0"/>
          <c:showPercent val="0"/>
          <c:showBubbleSize val="0"/>
        </c:dLbls>
        <c:gapWidth val="150"/>
        <c:axId val="184845368"/>
        <c:axId val="18484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5677-431F-88A1-7A6D01AC2083}"/>
            </c:ext>
          </c:extLst>
        </c:ser>
        <c:dLbls>
          <c:showLegendKey val="0"/>
          <c:showVal val="0"/>
          <c:showCatName val="0"/>
          <c:showSerName val="0"/>
          <c:showPercent val="0"/>
          <c:showBubbleSize val="0"/>
        </c:dLbls>
        <c:marker val="1"/>
        <c:smooth val="0"/>
        <c:axId val="184845368"/>
        <c:axId val="184843368"/>
      </c:lineChart>
      <c:dateAx>
        <c:axId val="184845368"/>
        <c:scaling>
          <c:orientation val="minMax"/>
        </c:scaling>
        <c:delete val="1"/>
        <c:axPos val="b"/>
        <c:numFmt formatCode="ge" sourceLinked="1"/>
        <c:majorTickMark val="none"/>
        <c:minorTickMark val="none"/>
        <c:tickLblPos val="none"/>
        <c:crossAx val="184843368"/>
        <c:crosses val="autoZero"/>
        <c:auto val="1"/>
        <c:lblOffset val="100"/>
        <c:baseTimeUnit val="years"/>
      </c:dateAx>
      <c:valAx>
        <c:axId val="18484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4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61.96</c:v>
                </c:pt>
                <c:pt idx="1">
                  <c:v>62.8</c:v>
                </c:pt>
                <c:pt idx="2">
                  <c:v>61.52</c:v>
                </c:pt>
                <c:pt idx="3">
                  <c:v>66.92</c:v>
                </c:pt>
                <c:pt idx="4">
                  <c:v>108.8</c:v>
                </c:pt>
              </c:numCache>
            </c:numRef>
          </c:val>
          <c:extLst xmlns:c16r2="http://schemas.microsoft.com/office/drawing/2015/06/chart">
            <c:ext xmlns:c16="http://schemas.microsoft.com/office/drawing/2014/chart" uri="{C3380CC4-5D6E-409C-BE32-E72D297353CC}">
              <c16:uniqueId val="{00000000-7D45-4214-9323-CA01A5A6E4DD}"/>
            </c:ext>
          </c:extLst>
        </c:ser>
        <c:dLbls>
          <c:showLegendKey val="0"/>
          <c:showVal val="0"/>
          <c:showCatName val="0"/>
          <c:showSerName val="0"/>
          <c:showPercent val="0"/>
          <c:showBubbleSize val="0"/>
        </c:dLbls>
        <c:gapWidth val="150"/>
        <c:axId val="182119064"/>
        <c:axId val="18211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7D45-4214-9323-CA01A5A6E4DD}"/>
            </c:ext>
          </c:extLst>
        </c:ser>
        <c:dLbls>
          <c:showLegendKey val="0"/>
          <c:showVal val="0"/>
          <c:showCatName val="0"/>
          <c:showSerName val="0"/>
          <c:showPercent val="0"/>
          <c:showBubbleSize val="0"/>
        </c:dLbls>
        <c:marker val="1"/>
        <c:smooth val="0"/>
        <c:axId val="182119064"/>
        <c:axId val="182118672"/>
      </c:lineChart>
      <c:dateAx>
        <c:axId val="182119064"/>
        <c:scaling>
          <c:orientation val="minMax"/>
        </c:scaling>
        <c:delete val="1"/>
        <c:axPos val="b"/>
        <c:numFmt formatCode="ge" sourceLinked="1"/>
        <c:majorTickMark val="none"/>
        <c:minorTickMark val="none"/>
        <c:tickLblPos val="none"/>
        <c:crossAx val="182118672"/>
        <c:crosses val="autoZero"/>
        <c:auto val="1"/>
        <c:lblOffset val="100"/>
        <c:baseTimeUnit val="years"/>
      </c:dateAx>
      <c:valAx>
        <c:axId val="18211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1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77.41</c:v>
                </c:pt>
                <c:pt idx="1">
                  <c:v>74.06</c:v>
                </c:pt>
                <c:pt idx="2">
                  <c:v>75.319999999999993</c:v>
                </c:pt>
                <c:pt idx="3">
                  <c:v>74.37</c:v>
                </c:pt>
                <c:pt idx="4">
                  <c:v>73.650000000000006</c:v>
                </c:pt>
              </c:numCache>
            </c:numRef>
          </c:val>
          <c:extLst xmlns:c16r2="http://schemas.microsoft.com/office/drawing/2015/06/chart">
            <c:ext xmlns:c16="http://schemas.microsoft.com/office/drawing/2014/chart" uri="{C3380CC4-5D6E-409C-BE32-E72D297353CC}">
              <c16:uniqueId val="{00000000-FB23-4160-AE97-2B7F4136FD8D}"/>
            </c:ext>
          </c:extLst>
        </c:ser>
        <c:dLbls>
          <c:showLegendKey val="0"/>
          <c:showVal val="0"/>
          <c:showCatName val="0"/>
          <c:showSerName val="0"/>
          <c:showPercent val="0"/>
          <c:showBubbleSize val="0"/>
        </c:dLbls>
        <c:gapWidth val="150"/>
        <c:axId val="185907264"/>
        <c:axId val="18590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FB23-4160-AE97-2B7F4136FD8D}"/>
            </c:ext>
          </c:extLst>
        </c:ser>
        <c:dLbls>
          <c:showLegendKey val="0"/>
          <c:showVal val="0"/>
          <c:showCatName val="0"/>
          <c:showSerName val="0"/>
          <c:showPercent val="0"/>
          <c:showBubbleSize val="0"/>
        </c:dLbls>
        <c:marker val="1"/>
        <c:smooth val="0"/>
        <c:axId val="185907264"/>
        <c:axId val="185907656"/>
      </c:lineChart>
      <c:dateAx>
        <c:axId val="185907264"/>
        <c:scaling>
          <c:orientation val="minMax"/>
        </c:scaling>
        <c:delete val="1"/>
        <c:axPos val="b"/>
        <c:numFmt formatCode="ge" sourceLinked="1"/>
        <c:majorTickMark val="none"/>
        <c:minorTickMark val="none"/>
        <c:tickLblPos val="none"/>
        <c:crossAx val="185907656"/>
        <c:crosses val="autoZero"/>
        <c:auto val="1"/>
        <c:lblOffset val="100"/>
        <c:baseTimeUnit val="years"/>
      </c:dateAx>
      <c:valAx>
        <c:axId val="18590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90.99</c:v>
                </c:pt>
                <c:pt idx="1">
                  <c:v>95.88</c:v>
                </c:pt>
                <c:pt idx="2">
                  <c:v>95.42</c:v>
                </c:pt>
                <c:pt idx="3">
                  <c:v>89.79</c:v>
                </c:pt>
                <c:pt idx="4">
                  <c:v>91.82</c:v>
                </c:pt>
              </c:numCache>
            </c:numRef>
          </c:val>
          <c:extLst xmlns:c16r2="http://schemas.microsoft.com/office/drawing/2015/06/chart">
            <c:ext xmlns:c16="http://schemas.microsoft.com/office/drawing/2014/chart" uri="{C3380CC4-5D6E-409C-BE32-E72D297353CC}">
              <c16:uniqueId val="{00000000-7F4A-4AAD-AE6E-971355E2BEF9}"/>
            </c:ext>
          </c:extLst>
        </c:ser>
        <c:dLbls>
          <c:showLegendKey val="0"/>
          <c:showVal val="0"/>
          <c:showCatName val="0"/>
          <c:showSerName val="0"/>
          <c:showPercent val="0"/>
          <c:showBubbleSize val="0"/>
        </c:dLbls>
        <c:gapWidth val="150"/>
        <c:axId val="185257912"/>
        <c:axId val="18544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4A-4AAD-AE6E-971355E2BEF9}"/>
            </c:ext>
          </c:extLst>
        </c:ser>
        <c:dLbls>
          <c:showLegendKey val="0"/>
          <c:showVal val="0"/>
          <c:showCatName val="0"/>
          <c:showSerName val="0"/>
          <c:showPercent val="0"/>
          <c:showBubbleSize val="0"/>
        </c:dLbls>
        <c:marker val="1"/>
        <c:smooth val="0"/>
        <c:axId val="185257912"/>
        <c:axId val="185444312"/>
      </c:lineChart>
      <c:dateAx>
        <c:axId val="185257912"/>
        <c:scaling>
          <c:orientation val="minMax"/>
        </c:scaling>
        <c:delete val="1"/>
        <c:axPos val="b"/>
        <c:numFmt formatCode="ge" sourceLinked="1"/>
        <c:majorTickMark val="none"/>
        <c:minorTickMark val="none"/>
        <c:tickLblPos val="none"/>
        <c:crossAx val="185444312"/>
        <c:crosses val="autoZero"/>
        <c:auto val="1"/>
        <c:lblOffset val="100"/>
        <c:baseTimeUnit val="years"/>
      </c:dateAx>
      <c:valAx>
        <c:axId val="18544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5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31-4DD3-A1B8-D1742F97C75D}"/>
            </c:ext>
          </c:extLst>
        </c:ser>
        <c:dLbls>
          <c:showLegendKey val="0"/>
          <c:showVal val="0"/>
          <c:showCatName val="0"/>
          <c:showSerName val="0"/>
          <c:showPercent val="0"/>
          <c:showBubbleSize val="0"/>
        </c:dLbls>
        <c:gapWidth val="150"/>
        <c:axId val="185502032"/>
        <c:axId val="18559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31-4DD3-A1B8-D1742F97C75D}"/>
            </c:ext>
          </c:extLst>
        </c:ser>
        <c:dLbls>
          <c:showLegendKey val="0"/>
          <c:showVal val="0"/>
          <c:showCatName val="0"/>
          <c:showSerName val="0"/>
          <c:showPercent val="0"/>
          <c:showBubbleSize val="0"/>
        </c:dLbls>
        <c:marker val="1"/>
        <c:smooth val="0"/>
        <c:axId val="185502032"/>
        <c:axId val="185590624"/>
      </c:lineChart>
      <c:dateAx>
        <c:axId val="185502032"/>
        <c:scaling>
          <c:orientation val="minMax"/>
        </c:scaling>
        <c:delete val="1"/>
        <c:axPos val="b"/>
        <c:numFmt formatCode="ge" sourceLinked="1"/>
        <c:majorTickMark val="none"/>
        <c:minorTickMark val="none"/>
        <c:tickLblPos val="none"/>
        <c:crossAx val="185590624"/>
        <c:crosses val="autoZero"/>
        <c:auto val="1"/>
        <c:lblOffset val="100"/>
        <c:baseTimeUnit val="years"/>
      </c:dateAx>
      <c:valAx>
        <c:axId val="1855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0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D1-480A-A508-3E5295028A53}"/>
            </c:ext>
          </c:extLst>
        </c:ser>
        <c:dLbls>
          <c:showLegendKey val="0"/>
          <c:showVal val="0"/>
          <c:showCatName val="0"/>
          <c:showSerName val="0"/>
          <c:showPercent val="0"/>
          <c:showBubbleSize val="0"/>
        </c:dLbls>
        <c:gapWidth val="150"/>
        <c:axId val="185916320"/>
        <c:axId val="1859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D1-480A-A508-3E5295028A53}"/>
            </c:ext>
          </c:extLst>
        </c:ser>
        <c:dLbls>
          <c:showLegendKey val="0"/>
          <c:showVal val="0"/>
          <c:showCatName val="0"/>
          <c:showSerName val="0"/>
          <c:showPercent val="0"/>
          <c:showBubbleSize val="0"/>
        </c:dLbls>
        <c:marker val="1"/>
        <c:smooth val="0"/>
        <c:axId val="185916320"/>
        <c:axId val="185918752"/>
      </c:lineChart>
      <c:dateAx>
        <c:axId val="185916320"/>
        <c:scaling>
          <c:orientation val="minMax"/>
        </c:scaling>
        <c:delete val="1"/>
        <c:axPos val="b"/>
        <c:numFmt formatCode="ge" sourceLinked="1"/>
        <c:majorTickMark val="none"/>
        <c:minorTickMark val="none"/>
        <c:tickLblPos val="none"/>
        <c:crossAx val="185918752"/>
        <c:crosses val="autoZero"/>
        <c:auto val="1"/>
        <c:lblOffset val="100"/>
        <c:baseTimeUnit val="years"/>
      </c:dateAx>
      <c:valAx>
        <c:axId val="1859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97-4F27-BF51-8078835C4346}"/>
            </c:ext>
          </c:extLst>
        </c:ser>
        <c:dLbls>
          <c:showLegendKey val="0"/>
          <c:showVal val="0"/>
          <c:showCatName val="0"/>
          <c:showSerName val="0"/>
          <c:showPercent val="0"/>
          <c:showBubbleSize val="0"/>
        </c:dLbls>
        <c:gapWidth val="150"/>
        <c:axId val="185937864"/>
        <c:axId val="18593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97-4F27-BF51-8078835C4346}"/>
            </c:ext>
          </c:extLst>
        </c:ser>
        <c:dLbls>
          <c:showLegendKey val="0"/>
          <c:showVal val="0"/>
          <c:showCatName val="0"/>
          <c:showSerName val="0"/>
          <c:showPercent val="0"/>
          <c:showBubbleSize val="0"/>
        </c:dLbls>
        <c:marker val="1"/>
        <c:smooth val="0"/>
        <c:axId val="185937864"/>
        <c:axId val="185938256"/>
      </c:lineChart>
      <c:dateAx>
        <c:axId val="185937864"/>
        <c:scaling>
          <c:orientation val="minMax"/>
        </c:scaling>
        <c:delete val="1"/>
        <c:axPos val="b"/>
        <c:numFmt formatCode="ge" sourceLinked="1"/>
        <c:majorTickMark val="none"/>
        <c:minorTickMark val="none"/>
        <c:tickLblPos val="none"/>
        <c:crossAx val="185938256"/>
        <c:crosses val="autoZero"/>
        <c:auto val="1"/>
        <c:lblOffset val="100"/>
        <c:baseTimeUnit val="years"/>
      </c:dateAx>
      <c:valAx>
        <c:axId val="18593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3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1A-41C8-9E7D-E12BA4C266A1}"/>
            </c:ext>
          </c:extLst>
        </c:ser>
        <c:dLbls>
          <c:showLegendKey val="0"/>
          <c:showVal val="0"/>
          <c:showCatName val="0"/>
          <c:showSerName val="0"/>
          <c:showPercent val="0"/>
          <c:showBubbleSize val="0"/>
        </c:dLbls>
        <c:gapWidth val="150"/>
        <c:axId val="185939824"/>
        <c:axId val="18594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1A-41C8-9E7D-E12BA4C266A1}"/>
            </c:ext>
          </c:extLst>
        </c:ser>
        <c:dLbls>
          <c:showLegendKey val="0"/>
          <c:showVal val="0"/>
          <c:showCatName val="0"/>
          <c:showSerName val="0"/>
          <c:showPercent val="0"/>
          <c:showBubbleSize val="0"/>
        </c:dLbls>
        <c:marker val="1"/>
        <c:smooth val="0"/>
        <c:axId val="185939824"/>
        <c:axId val="185940216"/>
      </c:lineChart>
      <c:dateAx>
        <c:axId val="185939824"/>
        <c:scaling>
          <c:orientation val="minMax"/>
        </c:scaling>
        <c:delete val="1"/>
        <c:axPos val="b"/>
        <c:numFmt formatCode="ge" sourceLinked="1"/>
        <c:majorTickMark val="none"/>
        <c:minorTickMark val="none"/>
        <c:tickLblPos val="none"/>
        <c:crossAx val="185940216"/>
        <c:crosses val="autoZero"/>
        <c:auto val="1"/>
        <c:lblOffset val="100"/>
        <c:baseTimeUnit val="years"/>
      </c:dateAx>
      <c:valAx>
        <c:axId val="18594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3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EE-4B1E-9A04-C2FDD5BB0BC9}"/>
            </c:ext>
          </c:extLst>
        </c:ser>
        <c:dLbls>
          <c:showLegendKey val="0"/>
          <c:showVal val="0"/>
          <c:showCatName val="0"/>
          <c:showSerName val="0"/>
          <c:showPercent val="0"/>
          <c:showBubbleSize val="0"/>
        </c:dLbls>
        <c:gapWidth val="150"/>
        <c:axId val="185680216"/>
        <c:axId val="18568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48EE-4B1E-9A04-C2FDD5BB0BC9}"/>
            </c:ext>
          </c:extLst>
        </c:ser>
        <c:dLbls>
          <c:showLegendKey val="0"/>
          <c:showVal val="0"/>
          <c:showCatName val="0"/>
          <c:showSerName val="0"/>
          <c:showPercent val="0"/>
          <c:showBubbleSize val="0"/>
        </c:dLbls>
        <c:marker val="1"/>
        <c:smooth val="0"/>
        <c:axId val="185680216"/>
        <c:axId val="185680608"/>
      </c:lineChart>
      <c:dateAx>
        <c:axId val="185680216"/>
        <c:scaling>
          <c:orientation val="minMax"/>
        </c:scaling>
        <c:delete val="1"/>
        <c:axPos val="b"/>
        <c:numFmt formatCode="ge" sourceLinked="1"/>
        <c:majorTickMark val="none"/>
        <c:minorTickMark val="none"/>
        <c:tickLblPos val="none"/>
        <c:crossAx val="185680608"/>
        <c:crosses val="autoZero"/>
        <c:auto val="1"/>
        <c:lblOffset val="100"/>
        <c:baseTimeUnit val="years"/>
      </c:dateAx>
      <c:valAx>
        <c:axId val="1856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8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80.5</c:v>
                </c:pt>
                <c:pt idx="1">
                  <c:v>87.29</c:v>
                </c:pt>
                <c:pt idx="2">
                  <c:v>98.45</c:v>
                </c:pt>
                <c:pt idx="3">
                  <c:v>107.69</c:v>
                </c:pt>
                <c:pt idx="4">
                  <c:v>100.04</c:v>
                </c:pt>
              </c:numCache>
            </c:numRef>
          </c:val>
          <c:extLst xmlns:c16r2="http://schemas.microsoft.com/office/drawing/2015/06/chart">
            <c:ext xmlns:c16="http://schemas.microsoft.com/office/drawing/2014/chart" uri="{C3380CC4-5D6E-409C-BE32-E72D297353CC}">
              <c16:uniqueId val="{00000000-136C-44C9-B5D7-5E7DC991C6D1}"/>
            </c:ext>
          </c:extLst>
        </c:ser>
        <c:dLbls>
          <c:showLegendKey val="0"/>
          <c:showVal val="0"/>
          <c:showCatName val="0"/>
          <c:showSerName val="0"/>
          <c:showPercent val="0"/>
          <c:showBubbleSize val="0"/>
        </c:dLbls>
        <c:gapWidth val="150"/>
        <c:axId val="185939432"/>
        <c:axId val="18568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136C-44C9-B5D7-5E7DC991C6D1}"/>
            </c:ext>
          </c:extLst>
        </c:ser>
        <c:dLbls>
          <c:showLegendKey val="0"/>
          <c:showVal val="0"/>
          <c:showCatName val="0"/>
          <c:showSerName val="0"/>
          <c:showPercent val="0"/>
          <c:showBubbleSize val="0"/>
        </c:dLbls>
        <c:marker val="1"/>
        <c:smooth val="0"/>
        <c:axId val="185939432"/>
        <c:axId val="185681784"/>
      </c:lineChart>
      <c:dateAx>
        <c:axId val="185939432"/>
        <c:scaling>
          <c:orientation val="minMax"/>
        </c:scaling>
        <c:delete val="1"/>
        <c:axPos val="b"/>
        <c:numFmt formatCode="ge" sourceLinked="1"/>
        <c:majorTickMark val="none"/>
        <c:minorTickMark val="none"/>
        <c:tickLblPos val="none"/>
        <c:crossAx val="185681784"/>
        <c:crosses val="autoZero"/>
        <c:auto val="1"/>
        <c:lblOffset val="100"/>
        <c:baseTimeUnit val="years"/>
      </c:dateAx>
      <c:valAx>
        <c:axId val="18568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3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196.27</c:v>
                </c:pt>
                <c:pt idx="1">
                  <c:v>186.01</c:v>
                </c:pt>
                <c:pt idx="2">
                  <c:v>165.24</c:v>
                </c:pt>
                <c:pt idx="3">
                  <c:v>151</c:v>
                </c:pt>
                <c:pt idx="4">
                  <c:v>163</c:v>
                </c:pt>
              </c:numCache>
            </c:numRef>
          </c:val>
          <c:extLst xmlns:c16r2="http://schemas.microsoft.com/office/drawing/2015/06/chart">
            <c:ext xmlns:c16="http://schemas.microsoft.com/office/drawing/2014/chart" uri="{C3380CC4-5D6E-409C-BE32-E72D297353CC}">
              <c16:uniqueId val="{00000000-2998-41DB-B143-FCA1688B1991}"/>
            </c:ext>
          </c:extLst>
        </c:ser>
        <c:dLbls>
          <c:showLegendKey val="0"/>
          <c:showVal val="0"/>
          <c:showCatName val="0"/>
          <c:showSerName val="0"/>
          <c:showPercent val="0"/>
          <c:showBubbleSize val="0"/>
        </c:dLbls>
        <c:gapWidth val="150"/>
        <c:axId val="185937472"/>
        <c:axId val="18593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2998-41DB-B143-FCA1688B1991}"/>
            </c:ext>
          </c:extLst>
        </c:ser>
        <c:dLbls>
          <c:showLegendKey val="0"/>
          <c:showVal val="0"/>
          <c:showCatName val="0"/>
          <c:showSerName val="0"/>
          <c:showPercent val="0"/>
          <c:showBubbleSize val="0"/>
        </c:dLbls>
        <c:marker val="1"/>
        <c:smooth val="0"/>
        <c:axId val="185937472"/>
        <c:axId val="185937080"/>
      </c:lineChart>
      <c:dateAx>
        <c:axId val="185937472"/>
        <c:scaling>
          <c:orientation val="minMax"/>
        </c:scaling>
        <c:delete val="1"/>
        <c:axPos val="b"/>
        <c:numFmt formatCode="ge" sourceLinked="1"/>
        <c:majorTickMark val="none"/>
        <c:minorTickMark val="none"/>
        <c:tickLblPos val="none"/>
        <c:crossAx val="185937080"/>
        <c:crosses val="autoZero"/>
        <c:auto val="1"/>
        <c:lblOffset val="100"/>
        <c:baseTimeUnit val="years"/>
      </c:dateAx>
      <c:valAx>
        <c:axId val="18593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栃木県　益子町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Cd2</v>
      </c>
      <c r="X8" s="77"/>
      <c r="Y8" s="77"/>
      <c r="Z8" s="77"/>
      <c r="AA8" s="77"/>
      <c r="AB8" s="77"/>
      <c r="AC8" s="77"/>
      <c r="AD8" s="78" t="str">
        <f>データ!$M$6</f>
        <v>非設置</v>
      </c>
      <c r="AE8" s="78"/>
      <c r="AF8" s="78"/>
      <c r="AG8" s="78"/>
      <c r="AH8" s="78"/>
      <c r="AI8" s="78"/>
      <c r="AJ8" s="78"/>
      <c r="AK8" s="3"/>
      <c r="AL8" s="72">
        <f>データ!S6</f>
        <v>23465</v>
      </c>
      <c r="AM8" s="72"/>
      <c r="AN8" s="72"/>
      <c r="AO8" s="72"/>
      <c r="AP8" s="72"/>
      <c r="AQ8" s="72"/>
      <c r="AR8" s="72"/>
      <c r="AS8" s="72"/>
      <c r="AT8" s="71">
        <f>データ!T6</f>
        <v>89.4</v>
      </c>
      <c r="AU8" s="71"/>
      <c r="AV8" s="71"/>
      <c r="AW8" s="71"/>
      <c r="AX8" s="71"/>
      <c r="AY8" s="71"/>
      <c r="AZ8" s="71"/>
      <c r="BA8" s="71"/>
      <c r="BB8" s="71">
        <f>データ!U6</f>
        <v>262.47000000000003</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19.75</v>
      </c>
      <c r="Q10" s="71"/>
      <c r="R10" s="71"/>
      <c r="S10" s="71"/>
      <c r="T10" s="71"/>
      <c r="U10" s="71"/>
      <c r="V10" s="71"/>
      <c r="W10" s="71">
        <f>データ!Q6</f>
        <v>51.16</v>
      </c>
      <c r="X10" s="71"/>
      <c r="Y10" s="71"/>
      <c r="Z10" s="71"/>
      <c r="AA10" s="71"/>
      <c r="AB10" s="71"/>
      <c r="AC10" s="71"/>
      <c r="AD10" s="72">
        <f>データ!R6</f>
        <v>2808</v>
      </c>
      <c r="AE10" s="72"/>
      <c r="AF10" s="72"/>
      <c r="AG10" s="72"/>
      <c r="AH10" s="72"/>
      <c r="AI10" s="72"/>
      <c r="AJ10" s="72"/>
      <c r="AK10" s="2"/>
      <c r="AL10" s="72">
        <f>データ!V6</f>
        <v>4604</v>
      </c>
      <c r="AM10" s="72"/>
      <c r="AN10" s="72"/>
      <c r="AO10" s="72"/>
      <c r="AP10" s="72"/>
      <c r="AQ10" s="72"/>
      <c r="AR10" s="72"/>
      <c r="AS10" s="72"/>
      <c r="AT10" s="71">
        <f>データ!W6</f>
        <v>2.33</v>
      </c>
      <c r="AU10" s="71"/>
      <c r="AV10" s="71"/>
      <c r="AW10" s="71"/>
      <c r="AX10" s="71"/>
      <c r="AY10" s="71"/>
      <c r="AZ10" s="71"/>
      <c r="BA10" s="71"/>
      <c r="BB10" s="71">
        <f>データ!X6</f>
        <v>1975.97</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SZKq3qb/5xMS+GY+aXDxzF2lYyXuCw5qNUAt8+70T4oKc2ArMmD8r+BSUbnt+BzH565hZDbi63DBLUnYHkVojg==" saltValue="RvM01jiiVrd8xvSrN+rtZ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DY1" workbookViewId="0">
      <selection activeCell="EH6" sqref="EH6"/>
    </sheetView>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93424</v>
      </c>
      <c r="D6" s="32">
        <f t="shared" si="3"/>
        <v>47</v>
      </c>
      <c r="E6" s="32">
        <f t="shared" si="3"/>
        <v>17</v>
      </c>
      <c r="F6" s="32">
        <f t="shared" si="3"/>
        <v>1</v>
      </c>
      <c r="G6" s="32">
        <f t="shared" si="3"/>
        <v>0</v>
      </c>
      <c r="H6" s="32" t="str">
        <f t="shared" si="3"/>
        <v>栃木県　益子町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19.75</v>
      </c>
      <c r="Q6" s="33">
        <f t="shared" si="3"/>
        <v>51.16</v>
      </c>
      <c r="R6" s="33">
        <f t="shared" si="3"/>
        <v>2808</v>
      </c>
      <c r="S6" s="33">
        <f t="shared" si="3"/>
        <v>23465</v>
      </c>
      <c r="T6" s="33">
        <f t="shared" si="3"/>
        <v>89.4</v>
      </c>
      <c r="U6" s="33">
        <f t="shared" si="3"/>
        <v>262.47000000000003</v>
      </c>
      <c r="V6" s="33">
        <f t="shared" si="3"/>
        <v>4604</v>
      </c>
      <c r="W6" s="33">
        <f t="shared" si="3"/>
        <v>2.33</v>
      </c>
      <c r="X6" s="33">
        <f t="shared" si="3"/>
        <v>1975.97</v>
      </c>
      <c r="Y6" s="34">
        <f>IF(Y7="",NA(),Y7)</f>
        <v>90.99</v>
      </c>
      <c r="Z6" s="34">
        <f t="shared" ref="Z6:AH6" si="4">IF(Z7="",NA(),Z7)</f>
        <v>95.88</v>
      </c>
      <c r="AA6" s="34">
        <f t="shared" si="4"/>
        <v>95.42</v>
      </c>
      <c r="AB6" s="34">
        <f t="shared" si="4"/>
        <v>89.79</v>
      </c>
      <c r="AC6" s="34">
        <f t="shared" si="4"/>
        <v>91.82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80.5</v>
      </c>
      <c r="BR6" s="34">
        <f t="shared" ref="BR6:BZ6" si="8">IF(BR7="",NA(),BR7)</f>
        <v>87.29</v>
      </c>
      <c r="BS6" s="34">
        <f t="shared" si="8"/>
        <v>98.45</v>
      </c>
      <c r="BT6" s="34">
        <f t="shared" si="8"/>
        <v>107.69</v>
      </c>
      <c r="BU6" s="34">
        <f t="shared" si="8"/>
        <v>100.04</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196.27</v>
      </c>
      <c r="CC6" s="34">
        <f t="shared" ref="CC6:CK6" si="9">IF(CC7="",NA(),CC7)</f>
        <v>186.01</v>
      </c>
      <c r="CD6" s="34">
        <f t="shared" si="9"/>
        <v>165.24</v>
      </c>
      <c r="CE6" s="34">
        <f t="shared" si="9"/>
        <v>151</v>
      </c>
      <c r="CF6" s="34">
        <f t="shared" si="9"/>
        <v>163</v>
      </c>
      <c r="CG6" s="34">
        <f t="shared" si="9"/>
        <v>247.43</v>
      </c>
      <c r="CH6" s="34">
        <f t="shared" si="9"/>
        <v>248.89</v>
      </c>
      <c r="CI6" s="34">
        <f t="shared" si="9"/>
        <v>250.84</v>
      </c>
      <c r="CJ6" s="34">
        <f t="shared" si="9"/>
        <v>235.61</v>
      </c>
      <c r="CK6" s="34">
        <f t="shared" si="9"/>
        <v>216.21</v>
      </c>
      <c r="CL6" s="33" t="str">
        <f>IF(CL7="","",IF(CL7="-","【-】","【"&amp;SUBSTITUTE(TEXT(CL7,"#,##0.00"),"-","△")&amp;"】"))</f>
        <v>【136.39】</v>
      </c>
      <c r="CM6" s="34">
        <f>IF(CM7="",NA(),CM7)</f>
        <v>61.96</v>
      </c>
      <c r="CN6" s="34">
        <f t="shared" ref="CN6:CV6" si="10">IF(CN7="",NA(),CN7)</f>
        <v>62.8</v>
      </c>
      <c r="CO6" s="34">
        <f t="shared" si="10"/>
        <v>61.52</v>
      </c>
      <c r="CP6" s="34">
        <f t="shared" si="10"/>
        <v>66.92</v>
      </c>
      <c r="CQ6" s="34">
        <f t="shared" si="10"/>
        <v>108.8</v>
      </c>
      <c r="CR6" s="34">
        <f t="shared" si="10"/>
        <v>50.32</v>
      </c>
      <c r="CS6" s="34">
        <f t="shared" si="10"/>
        <v>49.89</v>
      </c>
      <c r="CT6" s="34">
        <f t="shared" si="10"/>
        <v>49.39</v>
      </c>
      <c r="CU6" s="34">
        <f t="shared" si="10"/>
        <v>49.25</v>
      </c>
      <c r="CV6" s="34">
        <f t="shared" si="10"/>
        <v>50.24</v>
      </c>
      <c r="CW6" s="33" t="str">
        <f>IF(CW7="","",IF(CW7="-","【-】","【"&amp;SUBSTITUTE(TEXT(CW7,"#,##0.00"),"-","△")&amp;"】"))</f>
        <v>【60.13】</v>
      </c>
      <c r="CX6" s="34">
        <f>IF(CX7="",NA(),CX7)</f>
        <v>77.41</v>
      </c>
      <c r="CY6" s="34">
        <f t="shared" ref="CY6:DG6" si="11">IF(CY7="",NA(),CY7)</f>
        <v>74.06</v>
      </c>
      <c r="CZ6" s="34">
        <f t="shared" si="11"/>
        <v>75.319999999999993</v>
      </c>
      <c r="DA6" s="34">
        <f t="shared" si="11"/>
        <v>74.37</v>
      </c>
      <c r="DB6" s="34">
        <f t="shared" si="11"/>
        <v>73.650000000000006</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93424</v>
      </c>
      <c r="D7" s="36">
        <v>47</v>
      </c>
      <c r="E7" s="36">
        <v>17</v>
      </c>
      <c r="F7" s="36">
        <v>1</v>
      </c>
      <c r="G7" s="36">
        <v>0</v>
      </c>
      <c r="H7" s="36" t="s">
        <v>109</v>
      </c>
      <c r="I7" s="36" t="s">
        <v>110</v>
      </c>
      <c r="J7" s="36" t="s">
        <v>111</v>
      </c>
      <c r="K7" s="36" t="s">
        <v>112</v>
      </c>
      <c r="L7" s="36" t="s">
        <v>113</v>
      </c>
      <c r="M7" s="36" t="s">
        <v>114</v>
      </c>
      <c r="N7" s="37" t="s">
        <v>115</v>
      </c>
      <c r="O7" s="37" t="s">
        <v>116</v>
      </c>
      <c r="P7" s="37">
        <v>19.75</v>
      </c>
      <c r="Q7" s="37">
        <v>51.16</v>
      </c>
      <c r="R7" s="37">
        <v>2808</v>
      </c>
      <c r="S7" s="37">
        <v>23465</v>
      </c>
      <c r="T7" s="37">
        <v>89.4</v>
      </c>
      <c r="U7" s="37">
        <v>262.47000000000003</v>
      </c>
      <c r="V7" s="37">
        <v>4604</v>
      </c>
      <c r="W7" s="37">
        <v>2.33</v>
      </c>
      <c r="X7" s="37">
        <v>1975.97</v>
      </c>
      <c r="Y7" s="37">
        <v>90.99</v>
      </c>
      <c r="Z7" s="37">
        <v>95.88</v>
      </c>
      <c r="AA7" s="37">
        <v>95.42</v>
      </c>
      <c r="AB7" s="37">
        <v>89.79</v>
      </c>
      <c r="AC7" s="37">
        <v>91.82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1306.92</v>
      </c>
      <c r="BL7" s="37">
        <v>1203.71</v>
      </c>
      <c r="BM7" s="37">
        <v>1162.3599999999999</v>
      </c>
      <c r="BN7" s="37">
        <v>1047.6500000000001</v>
      </c>
      <c r="BO7" s="37">
        <v>1124.26</v>
      </c>
      <c r="BP7" s="37">
        <v>707.33</v>
      </c>
      <c r="BQ7" s="37">
        <v>80.5</v>
      </c>
      <c r="BR7" s="37">
        <v>87.29</v>
      </c>
      <c r="BS7" s="37">
        <v>98.45</v>
      </c>
      <c r="BT7" s="37">
        <v>107.69</v>
      </c>
      <c r="BU7" s="37">
        <v>100.04</v>
      </c>
      <c r="BV7" s="37">
        <v>68.510000000000005</v>
      </c>
      <c r="BW7" s="37">
        <v>69.739999999999995</v>
      </c>
      <c r="BX7" s="37">
        <v>68.209999999999994</v>
      </c>
      <c r="BY7" s="37">
        <v>74.040000000000006</v>
      </c>
      <c r="BZ7" s="37">
        <v>80.58</v>
      </c>
      <c r="CA7" s="37">
        <v>101.26</v>
      </c>
      <c r="CB7" s="37">
        <v>196.27</v>
      </c>
      <c r="CC7" s="37">
        <v>186.01</v>
      </c>
      <c r="CD7" s="37">
        <v>165.24</v>
      </c>
      <c r="CE7" s="37">
        <v>151</v>
      </c>
      <c r="CF7" s="37">
        <v>163</v>
      </c>
      <c r="CG7" s="37">
        <v>247.43</v>
      </c>
      <c r="CH7" s="37">
        <v>248.89</v>
      </c>
      <c r="CI7" s="37">
        <v>250.84</v>
      </c>
      <c r="CJ7" s="37">
        <v>235.61</v>
      </c>
      <c r="CK7" s="37">
        <v>216.21</v>
      </c>
      <c r="CL7" s="37">
        <v>136.38999999999999</v>
      </c>
      <c r="CM7" s="37">
        <v>61.96</v>
      </c>
      <c r="CN7" s="37">
        <v>62.8</v>
      </c>
      <c r="CO7" s="37">
        <v>61.52</v>
      </c>
      <c r="CP7" s="37">
        <v>66.92</v>
      </c>
      <c r="CQ7" s="37">
        <v>108.8</v>
      </c>
      <c r="CR7" s="37">
        <v>50.32</v>
      </c>
      <c r="CS7" s="37">
        <v>49.89</v>
      </c>
      <c r="CT7" s="37">
        <v>49.39</v>
      </c>
      <c r="CU7" s="37">
        <v>49.25</v>
      </c>
      <c r="CV7" s="37">
        <v>50.24</v>
      </c>
      <c r="CW7" s="37">
        <v>60.13</v>
      </c>
      <c r="CX7" s="37">
        <v>77.41</v>
      </c>
      <c r="CY7" s="37">
        <v>74.06</v>
      </c>
      <c r="CZ7" s="37">
        <v>75.319999999999993</v>
      </c>
      <c r="DA7" s="37">
        <v>74.37</v>
      </c>
      <c r="DB7" s="37">
        <v>73.650000000000006</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2019-02-06T04:10:07Z</cp:lastPrinted>
  <dcterms:created xsi:type="dcterms:W3CDTF">2018-12-03T09:01:06Z</dcterms:created>
  <dcterms:modified xsi:type="dcterms:W3CDTF">2019-02-07T07:28:15Z</dcterms:modified>
  <cp:category/>
</cp:coreProperties>
</file>