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<sst xmlns="http://schemas.openxmlformats.org/spreadsheetml/2006/main" count="221" uniqueCount="111">
  <si>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</si>
  <si>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</si>
  <si>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</si>
  <si>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</si>
  <si>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</si>
  <si>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</si>
  <si>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</si>
  <si>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</si>
  <si>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</si>
  <si>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</si>
  <si>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</si>
  <si>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</si>
  <si>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</si>
  <si>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</si>
  <si>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</si>
  <si>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</si>
  <si>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</si>
  <si>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</si>
  <si>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</si>
  <si>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</si>
  <si>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</si>
  <si>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</si>
  <si>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</si>
  <si>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</si>
  <si>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</si>
  <si>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</si>
  <si>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</si>
  <si>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</si>
  <si>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</si>
  <si>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</si>
  <si>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</si>
  <si>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</si>
  <si>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</si>
  <si>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</si>
  <si>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</si>
  <si>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</si>
  <si>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</si>
  <si>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</si>
  <si>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</si>
  <si>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</si>
  <si>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</si>
  <si>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</si>
  <si>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</si>
  <si>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</si>
  <si>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</si>
  <si>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</si>
  <si>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</si>
  <si>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</si>
  <si>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</si>
  <si>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</si>
  <si>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</si>
  <si>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</si>
  <si>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</si>
  <si>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</si>
  <si>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</si>
  <si>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</si>
  <si>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</si>
  <si>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</si>
  <si>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</si>
  <si>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</si>
  <si>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</si>
  <si>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</si>
  <si>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</si>
  <si>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</si>
  <si>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</si>
  <si>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</si>
  <si>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</si>
  <si>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</si>
  <si>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</si>
  <si>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</si>
  <si>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</si>
  <si>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</si>
  <si>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</si>
  <si>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</si>
  <si>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</si>
  <si>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</si>
  <si>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</si>
  <si>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</si>
  <si>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</si>
  <si>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</si>
  <si>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</si>
  <si>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</si>
  <si>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</si>
  <si>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</si>
  <si>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</si>
  <si>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</si>
  <si>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</si>
  <si>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</si>
  <si>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</si>
  <si>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</si>
  <si>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</si>
  <si>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</si>
  <si>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</si>
  <si>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</si>
  <si>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</si>
  <si>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</si>
  <si>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益子町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</si>
  <si>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</si>
  <si>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</si>
  <si>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</si>
  <si>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</si>
  <si>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</si>
  <si>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</si>
  <si>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</si>
  <si>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</si>
  <si>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</si>
  <si>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</si>
  <si>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</si>
  <si>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債務残高は平成27年度において一般会計負担額を除き0であること、汚水処理原価は類似団体平均よりも低いこと、料金水準、施設利用率、水洗化率が類似団体平均よりも高いことなどから経営の健全性は評価できるが、収益的収支比率、経費回収率が100を下回ることもあり、単年度収支は赤字、経費もすべてが回収できていないことがわかる。これらの背景には、まとまった地区で整備を短期間で行ったことなどから、施設効率等が高くなっていることが考えられる。今後は、単年度収支の赤字の解消、経費回収率のさらなる改善を目指し、料金水準のさらなる適切化を図り経営の健全化を図っていく必要がある。</t>
    <phoneticPr fontId="4"/>
  </si>
  <si>
    <t>管渠改善は過去5年間実施してない。供用開始からの期間が比較的短いこともあり、管渠の老朽化はまだ顕著となっておらず、当面は老朽化対策の必要性は無いと考えられる。</t>
    <phoneticPr fontId="4"/>
  </si>
  <si>
    <t>経営の健全性、効率性については類似団体よりも高く効率的な施設整備・運営が図られていると評価できる。
管渠施設についてはこれまでは改築等が必要とされてこなかったが、今後経年化とともに老朽化していくことが懸念されるため、修繕や改築費用の確保のためにも、今後の更なる経営健全化に向けた取り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</si>
</sst>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697728"/>
        <c:axId val="1486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8697728"/>
        <c:axId val="148698120"/>
      </c:lineChart>
      <c:dateAx>
        <c:axId val="148697728"/>
        <c:scaling>
          <c:orientation val="minMax"/>
        </c:scaling>
        <c:delete val="1"/>
        <c:axPos val="b"/>
        <c:numFmt formatCode="ge" sourceLinked="1"/>
        <c:majorTickMark val="none"/>
        <c:minorTickMark val="none"/>
        <c:tickLblPos val="none"/>
        <c:crossAx val="148698120"/>
        <c:crosses val="autoZero"/>
        <c:auto val="1"/>
        <c:lblOffset val="100"/>
        <c:baseTimeUnit val="years"/>
      </c:dateAx>
      <c:valAx>
        <c:axId val="1486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7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95.53</c:v>
                </c:pt>
                <c:pt idx="1">
                  <c:v>102.06</c:v>
                </c:pt>
                <c:pt idx="2">
                  <c:v>91.49</c:v>
                </c:pt>
                <c:pt idx="3">
                  <c:v>100.73</c:v>
                </c:pt>
                <c:pt idx="4">
                  <c:v>100.41</c:v>
                </c:pt>
              </c:numCache>
            </c:numRef>
          </c:val>
        </c:ser>
        <c:dLbls>
          <c:showLegendKey val="0"/>
          <c:showVal val="0"/>
          <c:showCatName val="0"/>
          <c:showSerName val="0"/>
          <c:showPercent val="0"/>
          <c:showBubbleSize val="0"/>
        </c:dLbls>
        <c:gapWidth val="150"/>
        <c:axId val="148699296"/>
        <c:axId val="14869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99296"/>
        <c:axId val="148699688"/>
      </c:lineChart>
      <c:dateAx>
        <c:axId val="148699296"/>
        <c:scaling>
          <c:orientation val="minMax"/>
        </c:scaling>
        <c:delete val="1"/>
        <c:axPos val="b"/>
        <c:numFmt formatCode="ge" sourceLinked="1"/>
        <c:majorTickMark val="none"/>
        <c:minorTickMark val="none"/>
        <c:tickLblPos val="none"/>
        <c:crossAx val="148699688"/>
        <c:crosses val="autoZero"/>
        <c:auto val="1"/>
        <c:lblOffset val="100"/>
        <c:baseTimeUnit val="years"/>
      </c:dateAx>
      <c:valAx>
        <c:axId val="1486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46752"/>
        <c:axId val="1511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46752"/>
        <c:axId val="151147144"/>
      </c:lineChart>
      <c:dateAx>
        <c:axId val="151146752"/>
        <c:scaling>
          <c:orientation val="minMax"/>
        </c:scaling>
        <c:delete val="1"/>
        <c:axPos val="b"/>
        <c:numFmt formatCode="ge" sourceLinked="1"/>
        <c:majorTickMark val="none"/>
        <c:minorTickMark val="none"/>
        <c:tickLblPos val="none"/>
        <c:crossAx val="151147144"/>
        <c:crosses val="autoZero"/>
        <c:auto val="1"/>
        <c:lblOffset val="100"/>
        <c:baseTimeUnit val="years"/>
      </c:dateAx>
      <c:valAx>
        <c:axId val="1511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48320"/>
        <c:axId val="15114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48320"/>
        <c:axId val="151148712"/>
      </c:lineChart>
      <c:dateAx>
        <c:axId val="151148320"/>
        <c:scaling>
          <c:orientation val="minMax"/>
        </c:scaling>
        <c:delete val="1"/>
        <c:axPos val="b"/>
        <c:numFmt formatCode="ge" sourceLinked="1"/>
        <c:majorTickMark val="none"/>
        <c:minorTickMark val="none"/>
        <c:tickLblPos val="none"/>
        <c:crossAx val="151148712"/>
        <c:crosses val="autoZero"/>
        <c:auto val="1"/>
        <c:lblOffset val="100"/>
        <c:baseTimeUnit val="years"/>
      </c:dateAx>
      <c:valAx>
        <c:axId val="15114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33880"/>
        <c:axId val="151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33880"/>
        <c:axId val="151334272"/>
      </c:lineChart>
      <c:dateAx>
        <c:axId val="151333880"/>
        <c:scaling>
          <c:orientation val="minMax"/>
        </c:scaling>
        <c:delete val="1"/>
        <c:axPos val="b"/>
        <c:numFmt formatCode="ge" sourceLinked="1"/>
        <c:majorTickMark val="none"/>
        <c:minorTickMark val="none"/>
        <c:tickLblPos val="none"/>
        <c:crossAx val="151334272"/>
        <c:crosses val="autoZero"/>
        <c:auto val="1"/>
        <c:lblOffset val="100"/>
        <c:baseTimeUnit val="years"/>
      </c:dateAx>
      <c:valAx>
        <c:axId val="151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37408"/>
        <c:axId val="1513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37408"/>
        <c:axId val="151389152"/>
      </c:lineChart>
      <c:dateAx>
        <c:axId val="151337408"/>
        <c:scaling>
          <c:orientation val="minMax"/>
        </c:scaling>
        <c:delete val="1"/>
        <c:axPos val="b"/>
        <c:numFmt formatCode="ge" sourceLinked="1"/>
        <c:majorTickMark val="none"/>
        <c:minorTickMark val="none"/>
        <c:tickLblPos val="none"/>
        <c:crossAx val="151389152"/>
        <c:crosses val="autoZero"/>
        <c:auto val="1"/>
        <c:lblOffset val="100"/>
        <c:baseTimeUnit val="years"/>
      </c:dateAx>
      <c:valAx>
        <c:axId val="1513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336624"/>
        <c:axId val="15133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1336624"/>
        <c:axId val="151336232"/>
      </c:lineChart>
      <c:dateAx>
        <c:axId val="151336624"/>
        <c:scaling>
          <c:orientation val="minMax"/>
        </c:scaling>
        <c:delete val="1"/>
        <c:axPos val="b"/>
        <c:numFmt formatCode="ge" sourceLinked="1"/>
        <c:majorTickMark val="none"/>
        <c:minorTickMark val="none"/>
        <c:tickLblPos val="none"/>
        <c:crossAx val="151336232"/>
        <c:crosses val="autoZero"/>
        <c:auto val="1"/>
        <c:lblOffset val="100"/>
        <c:baseTimeUnit val="years"/>
      </c:dateAx>
      <c:valAx>
        <c:axId val="15133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76.14</c:v>
                </c:pt>
                <c:pt idx="1">
                  <c:v>76.569999999999993</c:v>
                </c:pt>
                <c:pt idx="2">
                  <c:v>87.94</c:v>
                </c:pt>
                <c:pt idx="3">
                  <c:v>88.24</c:v>
                </c:pt>
                <c:pt idx="4">
                  <c:v>90.87</c:v>
                </c:pt>
              </c:numCache>
            </c:numRef>
          </c:val>
        </c:ser>
        <c:dLbls>
          <c:showLegendKey val="0"/>
          <c:showVal val="0"/>
          <c:showCatName val="0"/>
          <c:showSerName val="0"/>
          <c:showPercent val="0"/>
          <c:showBubbleSize val="0"/>
        </c:dLbls>
        <c:gapWidth val="150"/>
        <c:axId val="151390328"/>
        <c:axId val="1513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1390328"/>
        <c:axId val="151390720"/>
      </c:lineChart>
      <c:dateAx>
        <c:axId val="151390328"/>
        <c:scaling>
          <c:orientation val="minMax"/>
        </c:scaling>
        <c:delete val="1"/>
        <c:axPos val="b"/>
        <c:numFmt formatCode="ge" sourceLinked="1"/>
        <c:majorTickMark val="none"/>
        <c:minorTickMark val="none"/>
        <c:tickLblPos val="none"/>
        <c:crossAx val="151390720"/>
        <c:crosses val="autoZero"/>
        <c:auto val="1"/>
        <c:lblOffset val="100"/>
        <c:baseTimeUnit val="years"/>
      </c:dateAx>
      <c:valAx>
        <c:axId val="151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197.93</c:v>
                </c:pt>
                <c:pt idx="1">
                  <c:v>196.33</c:v>
                </c:pt>
                <c:pt idx="2">
                  <c:v>171.17</c:v>
                </c:pt>
                <c:pt idx="3">
                  <c:v>175.71</c:v>
                </c:pt>
                <c:pt idx="4">
                  <c:v>170.95</c:v>
                </c:pt>
              </c:numCache>
            </c:numRef>
          </c:val>
        </c:ser>
        <c:dLbls>
          <c:showLegendKey val="0"/>
          <c:showVal val="0"/>
          <c:showCatName val="0"/>
          <c:showSerName val="0"/>
          <c:showPercent val="0"/>
          <c:showBubbleSize val="0"/>
        </c:dLbls>
        <c:gapWidth val="150"/>
        <c:axId val="151391896"/>
        <c:axId val="1513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1391896"/>
        <c:axId val="151392288"/>
      </c:lineChart>
      <c:dateAx>
        <c:axId val="151391896"/>
        <c:scaling>
          <c:orientation val="minMax"/>
        </c:scaling>
        <c:delete val="1"/>
        <c:axPos val="b"/>
        <c:numFmt formatCode="ge" sourceLinked="1"/>
        <c:majorTickMark val="none"/>
        <c:minorTickMark val="none"/>
        <c:tickLblPos val="none"/>
        <c:crossAx val="151392288"/>
        <c:crosses val="autoZero"/>
        <c:auto val="1"/>
        <c:lblOffset val="100"/>
        <c:baseTimeUnit val="years"/>
      </c:dateAx>
      <c:valAx>
        <c:axId val="1513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63.55</c:v>
                </c:pt>
                <c:pt idx="1">
                  <c:v>60.97</c:v>
                </c:pt>
                <c:pt idx="2">
                  <c:v>65.05</c:v>
                </c:pt>
                <c:pt idx="3">
                  <c:v>65.7</c:v>
                </c:pt>
                <c:pt idx="4">
                  <c:v>62.15</c:v>
                </c:pt>
              </c:numCache>
            </c:numRef>
          </c:val>
        </c:ser>
        <c:dLbls>
          <c:showLegendKey val="0"/>
          <c:showVal val="0"/>
          <c:showCatName val="0"/>
          <c:showSerName val="0"/>
          <c:showPercent val="0"/>
          <c:showBubbleSize val="0"/>
        </c:dLbls>
        <c:gapWidth val="150"/>
        <c:axId val="151605024"/>
        <c:axId val="15160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1605024"/>
        <c:axId val="151605416"/>
      </c:lineChart>
      <c:dateAx>
        <c:axId val="151605024"/>
        <c:scaling>
          <c:orientation val="minMax"/>
        </c:scaling>
        <c:delete val="1"/>
        <c:axPos val="b"/>
        <c:numFmt formatCode="ge" sourceLinked="1"/>
        <c:majorTickMark val="none"/>
        <c:minorTickMark val="none"/>
        <c:tickLblPos val="none"/>
        <c:crossAx val="151605416"/>
        <c:crosses val="autoZero"/>
        <c:auto val="1"/>
        <c:lblOffset val="100"/>
        <c:baseTimeUnit val="years"/>
      </c:dateAx>
      <c:valAx>
        <c:axId val="15160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91.84</c:v>
                </c:pt>
                <c:pt idx="1">
                  <c:v>91.92</c:v>
                </c:pt>
                <c:pt idx="2">
                  <c:v>93.06</c:v>
                </c:pt>
                <c:pt idx="3">
                  <c:v>93.14</c:v>
                </c:pt>
                <c:pt idx="4">
                  <c:v>93.08</c:v>
                </c:pt>
              </c:numCache>
            </c:numRef>
          </c:val>
        </c:ser>
        <c:dLbls>
          <c:showLegendKey val="0"/>
          <c:showVal val="0"/>
          <c:showCatName val="0"/>
          <c:showSerName val="0"/>
          <c:showPercent val="0"/>
          <c:showBubbleSize val="0"/>
        </c:dLbls>
        <c:gapWidth val="150"/>
        <c:axId val="151606592"/>
        <c:axId val="1516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1606592"/>
        <c:axId val="151606984"/>
      </c:lineChart>
      <c:dateAx>
        <c:axId val="151606592"/>
        <c:scaling>
          <c:orientation val="minMax"/>
        </c:scaling>
        <c:delete val="1"/>
        <c:axPos val="b"/>
        <c:numFmt formatCode="ge" sourceLinked="1"/>
        <c:majorTickMark val="none"/>
        <c:minorTickMark val="none"/>
        <c:tickLblPos val="none"/>
        <c:crossAx val="151606984"/>
        <c:crosses val="autoZero"/>
        <c:auto val="1"/>
        <c:lblOffset val="100"/>
        <c:baseTimeUnit val="years"/>
      </c:dateAx>
      <c:valAx>
        <c:axId val="1516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益子町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24034</v>
      </c>
      <c r="AM8" s="64"/>
      <c r="AN8" s="64"/>
      <c r="AO8" s="64"/>
      <c r="AP8" s="64"/>
      <c r="AQ8" s="64"/>
      <c r="AR8" s="64"/>
      <c r="AS8" s="64"/>
      <c r="AT8" s="63">
        <f>データ!S6</f>
        <v>89.4</v>
      </c>
      <c r="AU8" s="63"/>
      <c r="AV8" s="63"/>
      <c r="AW8" s="63"/>
      <c r="AX8" s="63"/>
      <c r="AY8" s="63"/>
      <c r="AZ8" s="63"/>
      <c r="BA8" s="63"/>
      <c r="BB8" s="63">
        <f>データ!T6</f>
        <v>268.83999999999997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9.7100000000000009</v>
      </c>
      <c r="Q10" s="63"/>
      <c r="R10" s="63"/>
      <c r="S10" s="63"/>
      <c r="T10" s="63"/>
      <c r="U10" s="63"/>
      <c r="V10" s="63"/>
      <c r="W10" s="63">
        <f>データ!P6</f>
        <v>84.96</v>
      </c>
      <c r="X10" s="63"/>
      <c r="Y10" s="63"/>
      <c r="Z10" s="63"/>
      <c r="AA10" s="63"/>
      <c r="AB10" s="63"/>
      <c r="AC10" s="63"/>
      <c r="AD10" s="64">
        <f>データ!Q6</f>
        <v>2808</v>
      </c>
      <c r="AE10" s="64"/>
      <c r="AF10" s="64"/>
      <c r="AG10" s="64"/>
      <c r="AH10" s="64"/>
      <c r="AI10" s="64"/>
      <c r="AJ10" s="64"/>
      <c r="AK10" s="2"/>
      <c r="AL10" s="64">
        <f>データ!U6</f>
        <v>2325</v>
      </c>
      <c r="AM10" s="64"/>
      <c r="AN10" s="64"/>
      <c r="AO10" s="64"/>
      <c r="AP10" s="64"/>
      <c r="AQ10" s="64"/>
      <c r="AR10" s="64"/>
      <c r="AS10" s="64"/>
      <c r="AT10" s="63">
        <f>データ!V6</f>
        <v>1</v>
      </c>
      <c r="AU10" s="63"/>
      <c r="AV10" s="63"/>
      <c r="AW10" s="63"/>
      <c r="AX10" s="63"/>
      <c r="AY10" s="63"/>
      <c r="AZ10" s="63"/>
      <c r="BA10" s="63"/>
      <c r="BB10" s="63">
        <f>データ!W6</f>
        <v>2325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93424</v>
      </c>
      <c r="D6" s="31">
        <f t="shared" si="3"/>
        <v>47</v>
      </c>
      <c r="E6" s="31">
        <f t="shared" si="3"/>
        <v>17</v>
      </c>
      <c r="F6" s="31">
        <f t="shared" si="3"/>
        <v>5</v>
      </c>
      <c r="G6" s="31">
        <f t="shared" si="3"/>
        <v>0</v>
      </c>
      <c r="H6" s="31" t="str">
        <f t="shared" si="3"/>
        <v>栃木県　益子町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9.7100000000000009</v>
      </c>
      <c r="P6" s="32">
        <f t="shared" si="3"/>
        <v>84.96</v>
      </c>
      <c r="Q6" s="32">
        <f t="shared" si="3"/>
        <v>2808</v>
      </c>
      <c r="R6" s="32">
        <f t="shared" si="3"/>
        <v>24034</v>
      </c>
      <c r="S6" s="32">
        <f t="shared" si="3"/>
        <v>89.4</v>
      </c>
      <c r="T6" s="32">
        <f t="shared" si="3"/>
        <v>268.83999999999997</v>
      </c>
      <c r="U6" s="32">
        <f t="shared" si="3"/>
        <v>2325</v>
      </c>
      <c r="V6" s="32">
        <f t="shared" si="3"/>
        <v>1</v>
      </c>
      <c r="W6" s="32">
        <f t="shared" si="3"/>
        <v>2325</v>
      </c>
      <c r="X6" s="33">
        <f>IF(X7="",NA(),X7)</f>
        <v>95.53</v>
      </c>
      <c r="Y6" s="33">
        <f t="shared" ref="Y6:AG6" si="4">IF(Y7="",NA(),Y7)</f>
        <v>102.06</v>
      </c>
      <c r="Z6" s="33">
        <f t="shared" si="4"/>
        <v>91.49</v>
      </c>
      <c r="AA6" s="33">
        <f t="shared" si="4"/>
        <v>100.73</v>
      </c>
      <c r="AB6" s="33">
        <f t="shared" si="4"/>
        <v>100.41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76.14</v>
      </c>
      <c r="BQ6" s="33">
        <f t="shared" ref="BQ6:BY6" si="8">IF(BQ7="",NA(),BQ7)</f>
        <v>76.569999999999993</v>
      </c>
      <c r="BR6" s="33">
        <f t="shared" si="8"/>
        <v>87.94</v>
      </c>
      <c r="BS6" s="33">
        <f t="shared" si="8"/>
        <v>88.24</v>
      </c>
      <c r="BT6" s="33">
        <f t="shared" si="8"/>
        <v>90.87</v>
      </c>
      <c r="BU6" s="33">
        <f t="shared" si="8"/>
        <v>51.56</v>
      </c>
      <c r="BV6" s="33">
        <f t="shared" si="8"/>
        <v>51.03</v>
      </c>
      <c r="BW6" s="33">
        <f t="shared" si="8"/>
        <v>50.9</v>
      </c>
      <c r="BX6" s="33">
        <f t="shared" si="8"/>
        <v>50.82</v>
      </c>
      <c r="BY6" s="33">
        <f t="shared" si="8"/>
        <v>52.19</v>
      </c>
      <c r="BZ6" s="32" t="str">
        <f>IF(BZ7="","",IF(BZ7="-","【-】","【"&amp;SUBSTITUTE(TEXT(BZ7,"#,##0.00"),"-","△")&amp;"】"))</f>
        <v>【52.78】</v>
      </c>
      <c r="CA6" s="33">
        <f>IF(CA7="",NA(),CA7)</f>
        <v>197.93</v>
      </c>
      <c r="CB6" s="33">
        <f t="shared" ref="CB6:CJ6" si="9">IF(CB7="",NA(),CB7)</f>
        <v>196.33</v>
      </c>
      <c r="CC6" s="33">
        <f t="shared" si="9"/>
        <v>171.17</v>
      </c>
      <c r="CD6" s="33">
        <f t="shared" si="9"/>
        <v>175.71</v>
      </c>
      <c r="CE6" s="33">
        <f t="shared" si="9"/>
        <v>170.95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63.55</v>
      </c>
      <c r="CM6" s="33">
        <f t="shared" ref="CM6:CU6" si="10">IF(CM7="",NA(),CM7)</f>
        <v>60.97</v>
      </c>
      <c r="CN6" s="33">
        <f t="shared" si="10"/>
        <v>65.05</v>
      </c>
      <c r="CO6" s="33">
        <f t="shared" si="10"/>
        <v>65.7</v>
      </c>
      <c r="CP6" s="33">
        <f t="shared" si="10"/>
        <v>62.15</v>
      </c>
      <c r="CQ6" s="33">
        <f t="shared" si="10"/>
        <v>55.2</v>
      </c>
      <c r="CR6" s="33">
        <f t="shared" si="10"/>
        <v>54.74</v>
      </c>
      <c r="CS6" s="33">
        <f t="shared" si="10"/>
        <v>53.78</v>
      </c>
      <c r="CT6" s="33">
        <f t="shared" si="10"/>
        <v>53.24</v>
      </c>
      <c r="CU6" s="33">
        <f t="shared" si="10"/>
        <v>52.31</v>
      </c>
      <c r="CV6" s="32" t="str">
        <f>IF(CV7="","",IF(CV7="-","【-】","【"&amp;SUBSTITUTE(TEXT(CV7,"#,##0.00"),"-","△")&amp;"】"))</f>
        <v>【52.74】</v>
      </c>
      <c r="CW6" s="33">
        <f>IF(CW7="",NA(),CW7)</f>
        <v>91.84</v>
      </c>
      <c r="CX6" s="33">
        <f t="shared" ref="CX6:DF6" si="11">IF(CX7="",NA(),CX7)</f>
        <v>91.92</v>
      </c>
      <c r="CY6" s="33">
        <f t="shared" si="11"/>
        <v>93.06</v>
      </c>
      <c r="CZ6" s="33">
        <f t="shared" si="11"/>
        <v>93.14</v>
      </c>
      <c r="DA6" s="33">
        <f t="shared" si="11"/>
        <v>93.08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93424</v>
      </c>
      <c r="D7" s="35">
        <v>47</v>
      </c>
      <c r="E7" s="35">
        <v>17</v>
      </c>
      <c r="F7" s="35">
        <v>5</v>
      </c>
      <c r="G7" s="35">
        <v>0</v>
      </c>
      <c r="H7" s="35" t="s">
        <v>96</v>
      </c>
      <c r="I7" s="35" t="s">
        <v>97</v>
      </c>
      <c r="J7" s="35" t="s">
        <v>98</v>
      </c>
      <c r="K7" s="35" t="s">
        <v>99</v>
      </c>
      <c r="L7" s="35" t="s">
        <v>100</v>
      </c>
      <c r="M7" s="36" t="s">
        <v>101</v>
      </c>
      <c r="N7" s="36" t="s">
        <v>102</v>
      </c>
      <c r="O7" s="36">
        <v>9.7100000000000009</v>
      </c>
      <c r="P7" s="36">
        <v>84.96</v>
      </c>
      <c r="Q7" s="36">
        <v>2808</v>
      </c>
      <c r="R7" s="36">
        <v>24034</v>
      </c>
      <c r="S7" s="36">
        <v>89.4</v>
      </c>
      <c r="T7" s="36">
        <v>268.83999999999997</v>
      </c>
      <c r="U7" s="36">
        <v>2325</v>
      </c>
      <c r="V7" s="36">
        <v>1</v>
      </c>
      <c r="W7" s="36">
        <v>2325</v>
      </c>
      <c r="X7" s="36">
        <v>95.53</v>
      </c>
      <c r="Y7" s="36">
        <v>102.06</v>
      </c>
      <c r="Z7" s="36">
        <v>91.49</v>
      </c>
      <c r="AA7" s="36">
        <v>100.73</v>
      </c>
      <c r="AB7" s="36">
        <v>100.41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76.14</v>
      </c>
      <c r="BQ7" s="36">
        <v>76.569999999999993</v>
      </c>
      <c r="BR7" s="36">
        <v>87.94</v>
      </c>
      <c r="BS7" s="36">
        <v>88.24</v>
      </c>
      <c r="BT7" s="36">
        <v>90.87</v>
      </c>
      <c r="BU7" s="36">
        <v>51.56</v>
      </c>
      <c r="BV7" s="36">
        <v>51.03</v>
      </c>
      <c r="BW7" s="36">
        <v>50.9</v>
      </c>
      <c r="BX7" s="36">
        <v>50.82</v>
      </c>
      <c r="BY7" s="36">
        <v>52.19</v>
      </c>
      <c r="BZ7" s="36">
        <v>52.78</v>
      </c>
      <c r="CA7" s="36">
        <v>197.93</v>
      </c>
      <c r="CB7" s="36">
        <v>196.33</v>
      </c>
      <c r="CC7" s="36">
        <v>171.17</v>
      </c>
      <c r="CD7" s="36">
        <v>175.71</v>
      </c>
      <c r="CE7" s="36">
        <v>170.95</v>
      </c>
      <c r="CF7" s="36">
        <v>283.26</v>
      </c>
      <c r="CG7" s="36">
        <v>289.60000000000002</v>
      </c>
      <c r="CH7" s="36">
        <v>293.27</v>
      </c>
      <c r="CI7" s="36">
        <v>300.52</v>
      </c>
      <c r="CJ7" s="36">
        <v>296.14</v>
      </c>
      <c r="CK7" s="36">
        <v>289.81</v>
      </c>
      <c r="CL7" s="36">
        <v>63.55</v>
      </c>
      <c r="CM7" s="36">
        <v>60.97</v>
      </c>
      <c r="CN7" s="36">
        <v>65.05</v>
      </c>
      <c r="CO7" s="36">
        <v>65.7</v>
      </c>
      <c r="CP7" s="36">
        <v>62.15</v>
      </c>
      <c r="CQ7" s="36">
        <v>55.2</v>
      </c>
      <c r="CR7" s="36">
        <v>54.74</v>
      </c>
      <c r="CS7" s="36">
        <v>53.78</v>
      </c>
      <c r="CT7" s="36">
        <v>53.24</v>
      </c>
      <c r="CU7" s="36">
        <v>52.31</v>
      </c>
      <c r="CV7" s="36">
        <v>52.74</v>
      </c>
      <c r="CW7" s="36">
        <v>91.84</v>
      </c>
      <c r="CX7" s="36">
        <v>91.92</v>
      </c>
      <c r="CY7" s="36">
        <v>93.06</v>
      </c>
      <c r="CZ7" s="36">
        <v>93.14</v>
      </c>
      <c r="DA7" s="36">
        <v>93.08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2017-02-08T03:08:46Z</dcterms:created>
  <dcterms:modified xsi:type="dcterms:W3CDTF">2017-02-17T05:14:33Z</dcterms:modified>
  <cp:category/>
</cp:coreProperties>
</file>